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urgerypartners-my.sharepoint.com/personal/gurjeet_parmar_surgerypartners_com/Documents/Relocation/HEIA/Final Documents/"/>
    </mc:Choice>
  </mc:AlternateContent>
  <xr:revisionPtr revIDLastSave="0" documentId="8_{7310B989-5A43-4872-9573-9AE7E0806DA8}" xr6:coauthVersionLast="47" xr6:coauthVersionMax="47" xr10:uidLastSave="{00000000-0000-0000-0000-000000000000}"/>
  <bookViews>
    <workbookView xWindow="-120" yWindow="-120" windowWidth="29040" windowHeight="15840" xr2:uid="{989B27A1-4061-4EAF-915A-F65DE2134667}"/>
  </bookViews>
  <sheets>
    <sheet name="scopingsheet2" sheetId="3" r:id="rId1"/>
    <sheet name="template" sheetId="4" r:id="rId2"/>
  </sheets>
  <definedNames>
    <definedName name="ExternalData_1" localSheetId="0" hidden="1">scopingsheet2!$A$1:$O$76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7" i="3" l="1"/>
  <c r="N77" i="3" s="1"/>
  <c r="A30" i="3"/>
  <c r="A22" i="3"/>
  <c r="A47" i="3"/>
  <c r="A39" i="3"/>
  <c r="A35" i="3"/>
  <c r="A24" i="3"/>
  <c r="A60" i="3"/>
  <c r="A36" i="3"/>
  <c r="A5" i="3"/>
  <c r="A68" i="3"/>
  <c r="A40" i="3"/>
  <c r="A54" i="3"/>
  <c r="A16" i="3"/>
  <c r="A25" i="3"/>
  <c r="A53" i="3"/>
  <c r="A3" i="3"/>
  <c r="A70" i="3"/>
  <c r="A18" i="3"/>
  <c r="A20" i="3"/>
  <c r="A29" i="3"/>
  <c r="A14" i="3"/>
  <c r="A11" i="3"/>
  <c r="A57" i="3"/>
  <c r="A26" i="3"/>
  <c r="A41" i="3"/>
  <c r="A69" i="3"/>
  <c r="A21" i="3"/>
  <c r="A46" i="3"/>
  <c r="A13" i="3"/>
  <c r="A34" i="3"/>
  <c r="A62" i="3"/>
  <c r="A73" i="3"/>
  <c r="A19" i="3"/>
  <c r="A38" i="3"/>
  <c r="A58" i="3"/>
  <c r="A12" i="3"/>
  <c r="A4" i="3"/>
  <c r="A6" i="3"/>
  <c r="A9" i="3"/>
  <c r="A15" i="3"/>
  <c r="A17" i="3"/>
  <c r="A27" i="3"/>
  <c r="A28" i="3"/>
  <c r="A31" i="3"/>
  <c r="A32" i="3"/>
  <c r="A33" i="3"/>
  <c r="A37" i="3"/>
  <c r="A50" i="3"/>
  <c r="A51" i="3"/>
  <c r="A52" i="3"/>
  <c r="A56" i="3"/>
  <c r="A42" i="3"/>
  <c r="A43" i="3"/>
  <c r="A45" i="3"/>
  <c r="A61" i="3"/>
  <c r="A63" i="3"/>
  <c r="A65" i="3"/>
  <c r="A66" i="3"/>
  <c r="A67" i="3"/>
  <c r="A71" i="3"/>
  <c r="A74" i="3"/>
  <c r="A75" i="3"/>
  <c r="A7" i="3"/>
  <c r="A59" i="3"/>
  <c r="A23" i="3"/>
  <c r="A64" i="3"/>
  <c r="A44" i="3"/>
  <c r="A49" i="3"/>
  <c r="A76" i="3"/>
  <c r="A55" i="3"/>
  <c r="A8" i="3"/>
  <c r="A72" i="3"/>
  <c r="A10" i="3"/>
  <c r="A48" i="3"/>
  <c r="A2" i="3"/>
  <c r="A2" i="4"/>
  <c r="N3" i="4"/>
  <c r="L3" i="4"/>
  <c r="J3" i="4"/>
  <c r="H3" i="4"/>
  <c r="D3" i="4"/>
  <c r="C3" i="4"/>
  <c r="D77" i="3" l="1"/>
  <c r="H77" i="3"/>
  <c r="J77" i="3"/>
  <c r="L77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E5DAF24-3F40-4C7E-AAB1-DBF0A0156F5B}" keepAlive="1" name="Query - scopingsheet2" description="Connection to the 'scopingsheet2' query in the workbook." type="5" refreshedVersion="8" background="1" saveData="1">
    <dbPr connection="Provider=Microsoft.Mashup.OleDb.1;Data Source=$Workbook$;Location=scopingsheet2;Extended Properties=&quot;&quot;" command="SELECT * FROM [scopingsheet2]"/>
  </connection>
</connections>
</file>

<file path=xl/sharedStrings.xml><?xml version="1.0" encoding="utf-8"?>
<sst xmlns="http://schemas.openxmlformats.org/spreadsheetml/2006/main" count="45" uniqueCount="23">
  <si>
    <t>GEO_ID</t>
  </si>
  <si>
    <t>ZCTA5CE20</t>
  </si>
  <si>
    <t>dp03_0119pe</t>
  </si>
  <si>
    <t>dp03_0119pm</t>
  </si>
  <si>
    <t>dp03_0062e</t>
  </si>
  <si>
    <t>dp03_0062m</t>
  </si>
  <si>
    <t>dp03_0074pe</t>
  </si>
  <si>
    <t>dp03_0074pm</t>
  </si>
  <si>
    <t>dp03_0005pe</t>
  </si>
  <si>
    <t>dp03_0005pm</t>
  </si>
  <si>
    <t>dp02_0067pe</t>
  </si>
  <si>
    <t>dp02_0067pm</t>
  </si>
  <si>
    <t>dp04_0058pe</t>
  </si>
  <si>
    <t>dp04_0058pm</t>
  </si>
  <si>
    <t>Below Poverty Level</t>
  </si>
  <si>
    <t>Median Household Income</t>
  </si>
  <si>
    <t>Food Stamp/SNAP Benefits</t>
  </si>
  <si>
    <t>Unemployment</t>
  </si>
  <si>
    <t>High School Education</t>
  </si>
  <si>
    <t>No Vehicles Available</t>
  </si>
  <si>
    <t>Summary</t>
  </si>
  <si>
    <t>Population</t>
  </si>
  <si>
    <t>07302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</si>
</sst>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2EFDA"/>
        <bgColor rgb="FFE2EFDA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0" fillId="3" borderId="0" xfId="0" applyFill="1"/>
    <xf numFmtId="49" fontId="0" fillId="0" borderId="0" xfId="0" applyNumberFormat="1"/>
  </cellXfs>
  <cellStyles count="1">
    <cellStyle name="Normal" xfId="0" builtinId="0"/>
  </cellStyles>
  <dxfs count="17">
    <dxf>
      <fill>
        <patternFill patternType="solid">
          <fgColor indexed="64"/>
          <bgColor rgb="FFFFFF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61EB5571-101E-4E8D-A06B-6D54980FBC16}" autoFormatId="16" applyNumberFormats="0" applyBorderFormats="0" applyFontFormats="0" applyPatternFormats="0" applyAlignmentFormats="0" applyWidthHeightFormats="0">
  <queryTableRefresh nextId="16">
    <queryTableFields count="15">
      <queryTableField id="1" name="GEO_ID" tableColumnId="1"/>
      <queryTableField id="2" name="ZCTA5CE20" tableColumnId="2"/>
      <queryTableField id="3" name="dp05_0001e" tableColumnId="3"/>
      <queryTableField id="4" name="dp03_0119pe" tableColumnId="4"/>
      <queryTableField id="5" name="dp03_0119pm" tableColumnId="5"/>
      <queryTableField id="6" name="dp03_0062e" tableColumnId="6"/>
      <queryTableField id="7" name="dp03_0062m" tableColumnId="7"/>
      <queryTableField id="8" name="dp03_0074pe" tableColumnId="8"/>
      <queryTableField id="9" name="dp03_0074pm" tableColumnId="9"/>
      <queryTableField id="10" name="dp03_0005pe" tableColumnId="10"/>
      <queryTableField id="11" name="dp03_0005pm" tableColumnId="11"/>
      <queryTableField id="12" name="dp02_0067pe" tableColumnId="12"/>
      <queryTableField id="13" name="dp02_0067pm" tableColumnId="13"/>
      <queryTableField id="14" name="dp04_0058pe" tableColumnId="14"/>
      <queryTableField id="15" name="dp04_0058pm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3D46DB-6867-415B-ADEE-5B6E8A725F4D}" name="scopingsheet2" displayName="scopingsheet2" ref="A1:O76" tableType="queryTable" totalsRowShown="0" dataDxfId="16">
  <autoFilter ref="A1:O76" xr:uid="{CF3D46DB-6867-415B-ADEE-5B6E8A725F4D}"/>
  <sortState xmlns:xlrd2="http://schemas.microsoft.com/office/spreadsheetml/2017/richdata2" ref="A2:O76">
    <sortCondition ref="B1:B76"/>
  </sortState>
  <tableColumns count="15">
    <tableColumn id="1" xr3:uid="{2B0A5046-DCC5-489D-824A-503F07D111A3}" uniqueName="1" name="GEO_ID" queryTableFieldId="1" dataDxfId="15"/>
    <tableColumn id="2" xr3:uid="{00898E4D-EC15-4D2B-9F4D-D1FB3A6D0D98}" uniqueName="2" name="ZCTA5CE20" queryTableFieldId="2" dataDxfId="14"/>
    <tableColumn id="3" xr3:uid="{0C4E0E41-EB20-4AEB-9455-5A3921D150ED}" uniqueName="3" name="Population" queryTableFieldId="3" dataDxfId="13"/>
    <tableColumn id="4" xr3:uid="{A266E207-7541-437E-8336-CF0F1A3A2727}" uniqueName="4" name="dp03_0119pe" queryTableFieldId="4" dataDxfId="12"/>
    <tableColumn id="5" xr3:uid="{CC0D7E3A-6749-4CA7-91FE-08486453DB6C}" uniqueName="5" name="dp03_0119pm" queryTableFieldId="5" dataDxfId="11"/>
    <tableColumn id="6" xr3:uid="{487D5AFC-2FBD-4218-91B6-3416BC4605E2}" uniqueName="6" name="dp03_0062e" queryTableFieldId="6" dataDxfId="10"/>
    <tableColumn id="7" xr3:uid="{F9C872C2-B798-4558-9D5F-B661246BD494}" uniqueName="7" name="dp03_0062m" queryTableFieldId="7" dataDxfId="9"/>
    <tableColumn id="8" xr3:uid="{E79B1556-0A55-4112-89BE-C945FEAEA3A6}" uniqueName="8" name="dp03_0074pe" queryTableFieldId="8" dataDxfId="8"/>
    <tableColumn id="9" xr3:uid="{EBA87437-95DF-4C16-A142-7F41FAD1B120}" uniqueName="9" name="dp03_0074pm" queryTableFieldId="9" dataDxfId="7"/>
    <tableColumn id="10" xr3:uid="{05F3E564-2C6F-4957-A2C3-B99FE39D2839}" uniqueName="10" name="dp03_0005pe" queryTableFieldId="10" dataDxfId="6"/>
    <tableColumn id="11" xr3:uid="{DAD77DED-0808-40A4-86D2-838528729351}" uniqueName="11" name="dp03_0005pm" queryTableFieldId="11" dataDxfId="5"/>
    <tableColumn id="12" xr3:uid="{D37583CB-3778-496C-876F-4C834C632C2D}" uniqueName="12" name="dp02_0067pe" queryTableFieldId="12" dataDxfId="4"/>
    <tableColumn id="13" xr3:uid="{29D86F6A-A075-4300-8FE0-2F6D04D8DB8C}" uniqueName="13" name="dp02_0067pm" queryTableFieldId="13" dataDxfId="3"/>
    <tableColumn id="14" xr3:uid="{C8E7232C-8D39-43A7-92B8-C427BD338C3E}" uniqueName="14" name="dp04_0058pe" queryTableFieldId="14" dataDxfId="2"/>
    <tableColumn id="15" xr3:uid="{2858879B-9148-44CE-BAF5-31889AB1CA1F}" uniqueName="15" name="dp04_0058pm" queryTableFieldId="15" dataDxfId="1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134F5A5-CF0A-44FD-9B80-705E0BDA00C8}" name="scopingsheet23" displayName="scopingsheet23" ref="A1:O3" totalsRowShown="0">
  <autoFilter ref="A1:O3" xr:uid="{CF3D46DB-6867-415B-ADEE-5B6E8A725F4D}"/>
  <sortState xmlns:xlrd2="http://schemas.microsoft.com/office/spreadsheetml/2017/richdata2" ref="A2:O2">
    <sortCondition ref="B1:B2"/>
  </sortState>
  <tableColumns count="15">
    <tableColumn id="1" xr3:uid="{538BB3A4-CF77-4E57-BA04-B27CF27629C7}" name="GEO_ID"/>
    <tableColumn id="2" xr3:uid="{1DCDCB6A-27B3-45DD-87B1-537BDCDA9E1F}" name="ZCTA5CE20"/>
    <tableColumn id="3" xr3:uid="{DEEFD004-5093-4719-9195-F6E3374F1DE9}" name="Population"/>
    <tableColumn id="4" xr3:uid="{B3680D69-7762-42F8-8FC2-8E271785B130}" name="dp03_0119pe"/>
    <tableColumn id="5" xr3:uid="{546063F5-7454-49D4-BDC4-FAD3564517E9}" name="dp03_0119pm"/>
    <tableColumn id="6" xr3:uid="{1EC60353-A31A-47B9-A23B-BA83273ABCC2}" name="dp03_0062e"/>
    <tableColumn id="7" xr3:uid="{F7A3BE83-8AD6-4FB8-8BF1-F737181AE5AA}" name="dp03_0062m"/>
    <tableColumn id="8" xr3:uid="{4A2A2C6F-03EB-4A72-92B5-B9575022C741}" name="dp03_0074pe" dataDxfId="0"/>
    <tableColumn id="9" xr3:uid="{54C99A3F-7B8D-4024-A8DC-382DE63280FC}" name="dp03_0074pm"/>
    <tableColumn id="10" xr3:uid="{DF7CAC2B-9E75-4907-9AE0-5DC8CBAE97B4}" name="dp03_0005pe"/>
    <tableColumn id="11" xr3:uid="{2CF56C0F-765F-4670-AE62-EB10AE5FA43B}" name="dp03_0005pm"/>
    <tableColumn id="12" xr3:uid="{03C8B4F8-D24E-49CB-9DE1-736C97F0671D}" name="dp02_0067pe"/>
    <tableColumn id="13" xr3:uid="{C7C02812-A527-4C15-ACB8-2D500870830C}" name="dp02_0067pm"/>
    <tableColumn id="14" xr3:uid="{B8876601-C2C3-4D13-98BD-9CC5C5E4E1B8}" name="dp04_0058pe"/>
    <tableColumn id="15" xr3:uid="{744BD5A2-83DD-428C-A7CD-7ED179F88A3C}" name="dp04_0058pm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3819A-0A95-4DB4-AA0C-1CF11C7923E3}">
  <dimension ref="A1:O77"/>
  <sheetViews>
    <sheetView tabSelected="1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D13" sqref="D13"/>
    </sheetView>
  </sheetViews>
  <sheetFormatPr defaultRowHeight="15" x14ac:dyDescent="0.25"/>
  <cols>
    <col min="1" max="1" width="17" customWidth="1"/>
    <col min="2" max="2" width="12.85546875" bestFit="1" customWidth="1"/>
    <col min="3" max="3" width="13.7109375" bestFit="1" customWidth="1"/>
    <col min="4" max="4" width="14.85546875" bestFit="1" customWidth="1"/>
    <col min="5" max="5" width="15.5703125" bestFit="1" customWidth="1"/>
    <col min="6" max="6" width="13.7109375" bestFit="1" customWidth="1"/>
    <col min="7" max="7" width="14.28515625" bestFit="1" customWidth="1"/>
    <col min="8" max="8" width="14.85546875" bestFit="1" customWidth="1"/>
    <col min="9" max="9" width="15.5703125" bestFit="1" customWidth="1"/>
    <col min="10" max="10" width="14.85546875" bestFit="1" customWidth="1"/>
    <col min="11" max="11" width="15.5703125" bestFit="1" customWidth="1"/>
    <col min="12" max="12" width="14.85546875" bestFit="1" customWidth="1"/>
    <col min="13" max="13" width="15.5703125" bestFit="1" customWidth="1"/>
    <col min="14" max="14" width="14.85546875" bestFit="1" customWidth="1"/>
    <col min="15" max="15" width="15.5703125" bestFit="1" customWidth="1"/>
  </cols>
  <sheetData>
    <row r="1" spans="1:15" x14ac:dyDescent="0.25">
      <c r="A1" t="s">
        <v>0</v>
      </c>
      <c r="B1" t="s">
        <v>1</v>
      </c>
      <c r="C1" t="s">
        <v>21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</row>
    <row r="2" spans="1:15" x14ac:dyDescent="0.25">
      <c r="A2" t="str">
        <f t="shared" ref="A2:A33" si="0">_xlfn.CONCAT("860Z200US",B2)</f>
        <v>860Z200US</v>
      </c>
      <c r="B2" s="1"/>
      <c r="C2" s="1"/>
      <c r="D2" s="1" t="s">
        <v>14</v>
      </c>
      <c r="E2" s="1"/>
      <c r="F2" s="1" t="s">
        <v>15</v>
      </c>
      <c r="G2" s="1"/>
      <c r="H2" s="1" t="s">
        <v>16</v>
      </c>
      <c r="I2" s="1"/>
      <c r="J2" s="1" t="s">
        <v>17</v>
      </c>
      <c r="K2" s="1"/>
      <c r="L2" s="1" t="s">
        <v>18</v>
      </c>
      <c r="M2" s="1"/>
      <c r="N2" s="1" t="s">
        <v>19</v>
      </c>
      <c r="O2" s="1"/>
    </row>
    <row r="3" spans="1:15" x14ac:dyDescent="0.25">
      <c r="A3" t="str">
        <f t="shared" si="0"/>
        <v>860Z200US07302</v>
      </c>
      <c r="B3" s="3" t="s">
        <v>22</v>
      </c>
      <c r="C3">
        <v>53237</v>
      </c>
      <c r="D3">
        <v>4</v>
      </c>
      <c r="E3">
        <v>1.3</v>
      </c>
      <c r="F3">
        <v>165235</v>
      </c>
      <c r="G3">
        <v>7580</v>
      </c>
      <c r="H3">
        <v>6</v>
      </c>
      <c r="I3">
        <v>1.2</v>
      </c>
      <c r="J3">
        <v>2.6</v>
      </c>
      <c r="K3">
        <v>0.6</v>
      </c>
      <c r="L3">
        <v>96.4</v>
      </c>
      <c r="M3">
        <v>0.7</v>
      </c>
      <c r="N3">
        <v>44.3</v>
      </c>
      <c r="O3">
        <v>2.6</v>
      </c>
    </row>
    <row r="4" spans="1:15" x14ac:dyDescent="0.25">
      <c r="A4" t="str">
        <f t="shared" si="0"/>
        <v>860Z200US10001</v>
      </c>
      <c r="B4" s="3">
        <v>10001</v>
      </c>
      <c r="C4">
        <v>27004</v>
      </c>
      <c r="D4">
        <v>10.6</v>
      </c>
      <c r="E4">
        <v>5.0999999999999996</v>
      </c>
      <c r="F4">
        <v>106509</v>
      </c>
      <c r="G4">
        <v>9423</v>
      </c>
      <c r="H4">
        <v>11.9</v>
      </c>
      <c r="I4">
        <v>2.1</v>
      </c>
      <c r="J4">
        <v>3.1</v>
      </c>
      <c r="K4">
        <v>1.1000000000000001</v>
      </c>
      <c r="L4">
        <v>90.9</v>
      </c>
      <c r="M4">
        <v>2.4</v>
      </c>
      <c r="N4">
        <v>85.5</v>
      </c>
      <c r="O4">
        <v>2.8</v>
      </c>
    </row>
    <row r="5" spans="1:15" x14ac:dyDescent="0.25">
      <c r="A5" t="str">
        <f t="shared" si="0"/>
        <v>860Z200US10002</v>
      </c>
      <c r="B5" s="3">
        <v>10002</v>
      </c>
      <c r="C5">
        <v>76518</v>
      </c>
      <c r="D5" s="2">
        <v>23.4</v>
      </c>
      <c r="E5">
        <v>4.5999999999999996</v>
      </c>
      <c r="F5">
        <v>43362</v>
      </c>
      <c r="G5">
        <v>5737</v>
      </c>
      <c r="H5" s="2">
        <v>34</v>
      </c>
      <c r="I5">
        <v>3.1</v>
      </c>
      <c r="J5">
        <v>4.2</v>
      </c>
      <c r="K5">
        <v>0.8</v>
      </c>
      <c r="L5" s="2">
        <v>70</v>
      </c>
      <c r="M5">
        <v>2</v>
      </c>
      <c r="N5">
        <v>82.8</v>
      </c>
      <c r="O5">
        <v>1.8</v>
      </c>
    </row>
    <row r="6" spans="1:15" x14ac:dyDescent="0.25">
      <c r="A6" t="str">
        <f t="shared" si="0"/>
        <v>860Z200US10003</v>
      </c>
      <c r="B6" s="3">
        <v>10003</v>
      </c>
      <c r="C6">
        <v>53877</v>
      </c>
      <c r="D6">
        <v>3</v>
      </c>
      <c r="E6">
        <v>2.5</v>
      </c>
      <c r="F6">
        <v>152863</v>
      </c>
      <c r="G6">
        <v>10149</v>
      </c>
      <c r="H6">
        <v>3.6</v>
      </c>
      <c r="I6">
        <v>1.2</v>
      </c>
      <c r="J6">
        <v>3.2</v>
      </c>
      <c r="K6">
        <v>0.6</v>
      </c>
      <c r="L6">
        <v>95.8</v>
      </c>
      <c r="M6">
        <v>1.2</v>
      </c>
      <c r="N6">
        <v>80.2</v>
      </c>
      <c r="O6">
        <v>2.8</v>
      </c>
    </row>
    <row r="7" spans="1:15" x14ac:dyDescent="0.25">
      <c r="A7" t="str">
        <f t="shared" si="0"/>
        <v>860Z200US10009</v>
      </c>
      <c r="B7" s="3">
        <v>10009</v>
      </c>
      <c r="C7">
        <v>58418</v>
      </c>
      <c r="D7" s="2">
        <v>19.2</v>
      </c>
      <c r="E7">
        <v>4.0999999999999996</v>
      </c>
      <c r="F7">
        <v>83344</v>
      </c>
      <c r="G7">
        <v>8153</v>
      </c>
      <c r="H7">
        <v>18</v>
      </c>
      <c r="I7">
        <v>1.9</v>
      </c>
      <c r="J7">
        <v>3</v>
      </c>
      <c r="K7">
        <v>0.9</v>
      </c>
      <c r="L7">
        <v>86.7</v>
      </c>
      <c r="M7">
        <v>1.6</v>
      </c>
      <c r="N7">
        <v>78.400000000000006</v>
      </c>
      <c r="O7">
        <v>3</v>
      </c>
    </row>
    <row r="8" spans="1:15" x14ac:dyDescent="0.25">
      <c r="A8" t="str">
        <f t="shared" si="0"/>
        <v>860Z200US10010</v>
      </c>
      <c r="B8" s="3">
        <v>10010</v>
      </c>
      <c r="C8">
        <v>32410</v>
      </c>
      <c r="D8">
        <v>5.6</v>
      </c>
      <c r="E8">
        <v>4.5999999999999996</v>
      </c>
      <c r="F8">
        <v>150288</v>
      </c>
      <c r="G8">
        <v>23588</v>
      </c>
      <c r="H8">
        <v>5.9</v>
      </c>
      <c r="I8">
        <v>2.9</v>
      </c>
      <c r="J8">
        <v>1.6</v>
      </c>
      <c r="K8">
        <v>0.8</v>
      </c>
      <c r="L8">
        <v>97.2</v>
      </c>
      <c r="M8">
        <v>1.6</v>
      </c>
      <c r="N8">
        <v>72.900000000000006</v>
      </c>
      <c r="O8">
        <v>4.9000000000000004</v>
      </c>
    </row>
    <row r="9" spans="1:15" x14ac:dyDescent="0.25">
      <c r="A9" t="str">
        <f t="shared" si="0"/>
        <v>860Z200US10011</v>
      </c>
      <c r="B9" s="3">
        <v>10011</v>
      </c>
      <c r="C9">
        <v>50772</v>
      </c>
      <c r="D9">
        <v>5</v>
      </c>
      <c r="E9">
        <v>2.5</v>
      </c>
      <c r="F9">
        <v>145934</v>
      </c>
      <c r="G9">
        <v>17135</v>
      </c>
      <c r="H9">
        <v>5</v>
      </c>
      <c r="I9">
        <v>1.5</v>
      </c>
      <c r="J9">
        <v>3.3</v>
      </c>
      <c r="K9">
        <v>0.9</v>
      </c>
      <c r="L9">
        <v>95.7</v>
      </c>
      <c r="M9">
        <v>1</v>
      </c>
      <c r="N9">
        <v>77.3</v>
      </c>
      <c r="O9">
        <v>2.9</v>
      </c>
    </row>
    <row r="10" spans="1:15" x14ac:dyDescent="0.25">
      <c r="A10" t="str">
        <f t="shared" si="0"/>
        <v>860Z200US10012</v>
      </c>
      <c r="B10" s="3">
        <v>10012</v>
      </c>
      <c r="C10">
        <v>21216</v>
      </c>
      <c r="D10">
        <v>6.1</v>
      </c>
      <c r="E10">
        <v>3.6</v>
      </c>
      <c r="F10">
        <v>126890</v>
      </c>
      <c r="G10">
        <v>11459</v>
      </c>
      <c r="H10">
        <v>3.5</v>
      </c>
      <c r="I10">
        <v>1.2</v>
      </c>
      <c r="J10">
        <v>3.7</v>
      </c>
      <c r="K10">
        <v>1.6</v>
      </c>
      <c r="L10">
        <v>96</v>
      </c>
      <c r="M10">
        <v>1.2</v>
      </c>
      <c r="N10">
        <v>80.900000000000006</v>
      </c>
      <c r="O10">
        <v>4</v>
      </c>
    </row>
    <row r="11" spans="1:15" x14ac:dyDescent="0.25">
      <c r="A11" t="str">
        <f t="shared" si="0"/>
        <v>860Z200US10013</v>
      </c>
      <c r="B11" s="3">
        <v>10013</v>
      </c>
      <c r="C11">
        <v>29453</v>
      </c>
      <c r="D11">
        <v>6.4</v>
      </c>
      <c r="E11">
        <v>2.8</v>
      </c>
      <c r="F11">
        <v>150675</v>
      </c>
      <c r="G11">
        <v>24174</v>
      </c>
      <c r="H11">
        <v>12.1999999999999</v>
      </c>
      <c r="I11">
        <v>2.6</v>
      </c>
      <c r="J11">
        <v>2.9</v>
      </c>
      <c r="K11">
        <v>1</v>
      </c>
      <c r="L11">
        <v>87.4</v>
      </c>
      <c r="M11">
        <v>2.2000000000000002</v>
      </c>
      <c r="N11">
        <v>70.599999999999994</v>
      </c>
      <c r="O11">
        <v>4.0999999999999996</v>
      </c>
    </row>
    <row r="12" spans="1:15" x14ac:dyDescent="0.25">
      <c r="A12" t="str">
        <f t="shared" si="0"/>
        <v>860Z200US10014</v>
      </c>
      <c r="B12" s="3">
        <v>10014</v>
      </c>
      <c r="C12">
        <v>29461</v>
      </c>
      <c r="D12">
        <v>0.9</v>
      </c>
      <c r="E12">
        <v>0.9</v>
      </c>
      <c r="F12">
        <v>147267</v>
      </c>
      <c r="G12">
        <v>15234</v>
      </c>
      <c r="H12">
        <v>3.2</v>
      </c>
      <c r="I12">
        <v>1</v>
      </c>
      <c r="J12" s="2">
        <v>6</v>
      </c>
      <c r="K12">
        <v>1.6</v>
      </c>
      <c r="L12">
        <v>98.9</v>
      </c>
      <c r="M12">
        <v>0.6</v>
      </c>
      <c r="N12">
        <v>82.6</v>
      </c>
      <c r="O12">
        <v>2.7</v>
      </c>
    </row>
    <row r="13" spans="1:15" x14ac:dyDescent="0.25">
      <c r="A13" t="str">
        <f t="shared" si="0"/>
        <v>860Z200US10016</v>
      </c>
      <c r="B13" s="3">
        <v>10016</v>
      </c>
      <c r="C13">
        <v>54369</v>
      </c>
      <c r="D13">
        <v>3.6</v>
      </c>
      <c r="E13">
        <v>2.1</v>
      </c>
      <c r="F13">
        <v>145864</v>
      </c>
      <c r="G13">
        <v>12565</v>
      </c>
      <c r="H13">
        <v>3.4</v>
      </c>
      <c r="I13">
        <v>1</v>
      </c>
      <c r="J13">
        <v>3.2</v>
      </c>
      <c r="K13">
        <v>0.9</v>
      </c>
      <c r="L13">
        <v>96.6</v>
      </c>
      <c r="M13">
        <v>0.9</v>
      </c>
      <c r="N13">
        <v>86.8</v>
      </c>
      <c r="O13">
        <v>2.2999999999999998</v>
      </c>
    </row>
    <row r="14" spans="1:15" x14ac:dyDescent="0.25">
      <c r="A14" t="str">
        <f t="shared" si="0"/>
        <v>860Z200US10019</v>
      </c>
      <c r="B14" s="3">
        <v>10019</v>
      </c>
      <c r="C14">
        <v>42766</v>
      </c>
      <c r="D14">
        <v>5.6</v>
      </c>
      <c r="E14">
        <v>2.4</v>
      </c>
      <c r="F14">
        <v>113335</v>
      </c>
      <c r="G14">
        <v>13895</v>
      </c>
      <c r="H14">
        <v>9.5</v>
      </c>
      <c r="I14">
        <v>3</v>
      </c>
      <c r="J14">
        <v>4.2</v>
      </c>
      <c r="K14">
        <v>1.4</v>
      </c>
      <c r="L14">
        <v>96.4</v>
      </c>
      <c r="M14">
        <v>1.3</v>
      </c>
      <c r="N14">
        <v>84.6</v>
      </c>
      <c r="O14">
        <v>2.4</v>
      </c>
    </row>
    <row r="15" spans="1:15" x14ac:dyDescent="0.25">
      <c r="A15" t="str">
        <f t="shared" si="0"/>
        <v>860Z200US10021</v>
      </c>
      <c r="B15" s="3">
        <v>10021</v>
      </c>
      <c r="C15">
        <v>40642</v>
      </c>
      <c r="D15">
        <v>1.2</v>
      </c>
      <c r="E15">
        <v>1</v>
      </c>
      <c r="F15">
        <v>149432</v>
      </c>
      <c r="G15">
        <v>14460</v>
      </c>
      <c r="H15">
        <v>3.4</v>
      </c>
      <c r="I15">
        <v>1.5</v>
      </c>
      <c r="J15">
        <v>2.6</v>
      </c>
      <c r="K15">
        <v>1.4</v>
      </c>
      <c r="L15">
        <v>97.6</v>
      </c>
      <c r="M15">
        <v>1.5</v>
      </c>
      <c r="N15">
        <v>69.400000000000006</v>
      </c>
      <c r="O15">
        <v>3.6</v>
      </c>
    </row>
    <row r="16" spans="1:15" x14ac:dyDescent="0.25">
      <c r="A16" t="str">
        <f t="shared" si="0"/>
        <v>860Z200US10023</v>
      </c>
      <c r="B16" s="3">
        <v>10023</v>
      </c>
      <c r="C16">
        <v>65706</v>
      </c>
      <c r="D16">
        <v>2.4</v>
      </c>
      <c r="E16">
        <v>1.1000000000000001</v>
      </c>
      <c r="F16">
        <v>151468</v>
      </c>
      <c r="G16">
        <v>15653</v>
      </c>
      <c r="H16">
        <v>4.5999999999999996</v>
      </c>
      <c r="I16">
        <v>1.3</v>
      </c>
      <c r="J16">
        <v>3.7</v>
      </c>
      <c r="K16">
        <v>0.8</v>
      </c>
      <c r="L16">
        <v>97.7</v>
      </c>
      <c r="M16">
        <v>0.7</v>
      </c>
      <c r="N16">
        <v>71.400000000000006</v>
      </c>
      <c r="O16">
        <v>2.8</v>
      </c>
    </row>
    <row r="17" spans="1:15" x14ac:dyDescent="0.25">
      <c r="A17" t="str">
        <f t="shared" si="0"/>
        <v>860Z200US10024</v>
      </c>
      <c r="B17" s="3">
        <v>10024</v>
      </c>
      <c r="C17">
        <v>62774</v>
      </c>
      <c r="D17">
        <v>5.5</v>
      </c>
      <c r="E17">
        <v>3.1</v>
      </c>
      <c r="F17">
        <v>166994</v>
      </c>
      <c r="G17">
        <v>16881</v>
      </c>
      <c r="H17">
        <v>3.7</v>
      </c>
      <c r="I17">
        <v>1.2</v>
      </c>
      <c r="J17">
        <v>2</v>
      </c>
      <c r="K17">
        <v>0.8</v>
      </c>
      <c r="L17">
        <v>96</v>
      </c>
      <c r="M17">
        <v>1.4</v>
      </c>
      <c r="N17">
        <v>72.7</v>
      </c>
      <c r="O17">
        <v>3.9</v>
      </c>
    </row>
    <row r="18" spans="1:15" x14ac:dyDescent="0.25">
      <c r="A18" t="str">
        <f t="shared" si="0"/>
        <v>860Z200US10025</v>
      </c>
      <c r="B18" s="3">
        <v>10025</v>
      </c>
      <c r="C18">
        <v>96988</v>
      </c>
      <c r="D18">
        <v>7.6</v>
      </c>
      <c r="E18">
        <v>2</v>
      </c>
      <c r="F18">
        <v>106916</v>
      </c>
      <c r="G18">
        <v>7394</v>
      </c>
      <c r="H18">
        <v>10.1999999999999</v>
      </c>
      <c r="I18">
        <v>1.5</v>
      </c>
      <c r="J18">
        <v>4.4000000000000004</v>
      </c>
      <c r="K18">
        <v>1</v>
      </c>
      <c r="L18">
        <v>90.8</v>
      </c>
      <c r="M18">
        <v>1.5</v>
      </c>
      <c r="N18">
        <v>74.400000000000006</v>
      </c>
      <c r="O18">
        <v>1.8</v>
      </c>
    </row>
    <row r="19" spans="1:15" x14ac:dyDescent="0.25">
      <c r="A19" t="str">
        <f t="shared" si="0"/>
        <v>860Z200US10026</v>
      </c>
      <c r="B19" s="3">
        <v>10026</v>
      </c>
      <c r="C19">
        <v>38265</v>
      </c>
      <c r="D19">
        <v>13.3</v>
      </c>
      <c r="E19">
        <v>3.7</v>
      </c>
      <c r="F19">
        <v>68831</v>
      </c>
      <c r="G19">
        <v>7178</v>
      </c>
      <c r="H19">
        <v>12.3</v>
      </c>
      <c r="I19">
        <v>2.9</v>
      </c>
      <c r="J19">
        <v>4.5999999999999996</v>
      </c>
      <c r="K19">
        <v>1.3</v>
      </c>
      <c r="L19">
        <v>88.6</v>
      </c>
      <c r="M19">
        <v>1.7</v>
      </c>
      <c r="N19">
        <v>71.599999999999994</v>
      </c>
      <c r="O19">
        <v>3</v>
      </c>
    </row>
    <row r="20" spans="1:15" x14ac:dyDescent="0.25">
      <c r="A20" t="str">
        <f t="shared" si="0"/>
        <v>860Z200US10027</v>
      </c>
      <c r="B20" s="3">
        <v>10027</v>
      </c>
      <c r="C20">
        <v>65806</v>
      </c>
      <c r="D20" s="2">
        <v>20.2</v>
      </c>
      <c r="E20">
        <v>3.7</v>
      </c>
      <c r="F20">
        <v>63125</v>
      </c>
      <c r="G20">
        <v>7297</v>
      </c>
      <c r="H20">
        <v>16.5</v>
      </c>
      <c r="I20">
        <v>2.4</v>
      </c>
      <c r="J20" s="2">
        <v>6.5</v>
      </c>
      <c r="K20">
        <v>1.3</v>
      </c>
      <c r="L20">
        <v>87.3</v>
      </c>
      <c r="M20">
        <v>1.7</v>
      </c>
      <c r="N20">
        <v>77.900000000000006</v>
      </c>
      <c r="O20">
        <v>2.1</v>
      </c>
    </row>
    <row r="21" spans="1:15" x14ac:dyDescent="0.25">
      <c r="A21" t="str">
        <f t="shared" si="0"/>
        <v>860Z200US10029</v>
      </c>
      <c r="B21" s="3">
        <v>10029</v>
      </c>
      <c r="C21">
        <v>75614</v>
      </c>
      <c r="D21" s="2">
        <v>31.3</v>
      </c>
      <c r="E21">
        <v>5.6</v>
      </c>
      <c r="F21">
        <v>35640</v>
      </c>
      <c r="G21">
        <v>5012</v>
      </c>
      <c r="H21" s="2">
        <v>29.6</v>
      </c>
      <c r="I21">
        <v>2.6</v>
      </c>
      <c r="J21">
        <v>4.5</v>
      </c>
      <c r="K21">
        <v>0.9</v>
      </c>
      <c r="L21" s="2">
        <v>76.5</v>
      </c>
      <c r="M21">
        <v>2.7</v>
      </c>
      <c r="N21">
        <v>84.8</v>
      </c>
      <c r="O21">
        <v>2.1</v>
      </c>
    </row>
    <row r="22" spans="1:15" x14ac:dyDescent="0.25">
      <c r="A22" t="str">
        <f t="shared" si="0"/>
        <v>860Z200US10030</v>
      </c>
      <c r="B22" s="3">
        <v>10030</v>
      </c>
      <c r="C22">
        <v>31268</v>
      </c>
      <c r="D22" s="2">
        <v>24.1</v>
      </c>
      <c r="E22">
        <v>4.9000000000000004</v>
      </c>
      <c r="F22">
        <v>47765</v>
      </c>
      <c r="G22">
        <v>7808</v>
      </c>
      <c r="H22" s="2">
        <v>31.6</v>
      </c>
      <c r="I22">
        <v>3.3</v>
      </c>
      <c r="J22" s="2">
        <v>6.6</v>
      </c>
      <c r="K22">
        <v>1.8</v>
      </c>
      <c r="L22" s="2">
        <v>78.3</v>
      </c>
      <c r="M22">
        <v>3.2</v>
      </c>
      <c r="N22">
        <v>77.8</v>
      </c>
      <c r="O22">
        <v>4</v>
      </c>
    </row>
    <row r="23" spans="1:15" x14ac:dyDescent="0.25">
      <c r="A23" t="str">
        <f t="shared" si="0"/>
        <v>860Z200US10031</v>
      </c>
      <c r="B23" s="3">
        <v>10031</v>
      </c>
      <c r="C23">
        <v>61044</v>
      </c>
      <c r="D23" s="2">
        <v>20.399999999999999</v>
      </c>
      <c r="E23">
        <v>4.2</v>
      </c>
      <c r="F23">
        <v>64807</v>
      </c>
      <c r="G23">
        <v>3666</v>
      </c>
      <c r="H23">
        <v>26.399999999999899</v>
      </c>
      <c r="I23">
        <v>3</v>
      </c>
      <c r="J23">
        <v>5.6</v>
      </c>
      <c r="K23">
        <v>1.4</v>
      </c>
      <c r="L23" s="2">
        <v>78.2</v>
      </c>
      <c r="M23">
        <v>2.9</v>
      </c>
      <c r="N23">
        <v>79.3</v>
      </c>
      <c r="O23">
        <v>2.9</v>
      </c>
    </row>
    <row r="24" spans="1:15" x14ac:dyDescent="0.25">
      <c r="A24" t="str">
        <f t="shared" si="0"/>
        <v>860Z200US10032</v>
      </c>
      <c r="B24" s="3">
        <v>10032</v>
      </c>
      <c r="C24">
        <v>60480</v>
      </c>
      <c r="D24" s="2">
        <v>17.600000000000001</v>
      </c>
      <c r="E24">
        <v>3.6</v>
      </c>
      <c r="F24">
        <v>56752</v>
      </c>
      <c r="G24">
        <v>5909</v>
      </c>
      <c r="H24" s="2">
        <v>29</v>
      </c>
      <c r="I24">
        <v>3.5</v>
      </c>
      <c r="J24" s="2">
        <v>8.1</v>
      </c>
      <c r="K24">
        <v>2</v>
      </c>
      <c r="L24" s="2">
        <v>74.2</v>
      </c>
      <c r="M24">
        <v>2.2999999999999998</v>
      </c>
      <c r="N24">
        <v>82.1</v>
      </c>
      <c r="O24">
        <v>2.5</v>
      </c>
    </row>
    <row r="25" spans="1:15" x14ac:dyDescent="0.25">
      <c r="A25" t="str">
        <f t="shared" si="0"/>
        <v>860Z200US10033</v>
      </c>
      <c r="B25" s="3">
        <v>10033</v>
      </c>
      <c r="C25">
        <v>58711</v>
      </c>
      <c r="D25">
        <v>13.1</v>
      </c>
      <c r="E25">
        <v>3.1</v>
      </c>
      <c r="F25">
        <v>77209</v>
      </c>
      <c r="G25">
        <v>5554</v>
      </c>
      <c r="H25" s="2">
        <v>29</v>
      </c>
      <c r="I25">
        <v>2.9</v>
      </c>
      <c r="J25" s="2">
        <v>7.8</v>
      </c>
      <c r="K25">
        <v>1.9</v>
      </c>
      <c r="L25" s="2">
        <v>76.8</v>
      </c>
      <c r="M25">
        <v>2.2999999999999998</v>
      </c>
      <c r="N25">
        <v>73.599999999999994</v>
      </c>
      <c r="O25">
        <v>2.9</v>
      </c>
    </row>
    <row r="26" spans="1:15" x14ac:dyDescent="0.25">
      <c r="A26" t="str">
        <f t="shared" si="0"/>
        <v>860Z200US10034</v>
      </c>
      <c r="B26" s="3">
        <v>10034</v>
      </c>
      <c r="C26">
        <v>41570</v>
      </c>
      <c r="D26">
        <v>14.4</v>
      </c>
      <c r="E26">
        <v>3.7</v>
      </c>
      <c r="F26">
        <v>65109</v>
      </c>
      <c r="G26">
        <v>6102</v>
      </c>
      <c r="H26" s="2">
        <v>32.5</v>
      </c>
      <c r="I26">
        <v>3.3</v>
      </c>
      <c r="J26">
        <v>5.4</v>
      </c>
      <c r="K26">
        <v>1.6</v>
      </c>
      <c r="L26" s="2">
        <v>78.7</v>
      </c>
      <c r="M26">
        <v>2</v>
      </c>
      <c r="N26">
        <v>72.2</v>
      </c>
      <c r="O26">
        <v>3.2</v>
      </c>
    </row>
    <row r="27" spans="1:15" x14ac:dyDescent="0.25">
      <c r="A27" t="str">
        <f t="shared" si="0"/>
        <v>860Z200US10035</v>
      </c>
      <c r="B27" s="3">
        <v>10035</v>
      </c>
      <c r="C27">
        <v>38595</v>
      </c>
      <c r="D27" s="2">
        <v>27.6</v>
      </c>
      <c r="E27">
        <v>5.0999999999999996</v>
      </c>
      <c r="F27">
        <v>36989</v>
      </c>
      <c r="G27">
        <v>6345</v>
      </c>
      <c r="H27">
        <v>25.5</v>
      </c>
      <c r="I27">
        <v>3.1</v>
      </c>
      <c r="J27" s="2">
        <v>5.7</v>
      </c>
      <c r="K27">
        <v>1.5</v>
      </c>
      <c r="L27" s="2">
        <v>75.099999999999994</v>
      </c>
      <c r="M27">
        <v>2.6</v>
      </c>
      <c r="N27">
        <v>83.9</v>
      </c>
      <c r="O27">
        <v>2.7</v>
      </c>
    </row>
    <row r="28" spans="1:15" x14ac:dyDescent="0.25">
      <c r="A28" t="str">
        <f t="shared" si="0"/>
        <v>860Z200US10036</v>
      </c>
      <c r="B28" s="3">
        <v>10036</v>
      </c>
      <c r="C28">
        <v>30930</v>
      </c>
      <c r="D28">
        <v>3.8</v>
      </c>
      <c r="E28">
        <v>2.2000000000000002</v>
      </c>
      <c r="F28">
        <v>102287</v>
      </c>
      <c r="G28">
        <v>13577</v>
      </c>
      <c r="H28">
        <v>11.6</v>
      </c>
      <c r="I28">
        <v>3.1</v>
      </c>
      <c r="J28">
        <v>4.3</v>
      </c>
      <c r="K28">
        <v>1.3</v>
      </c>
      <c r="L28">
        <v>92.5</v>
      </c>
      <c r="M28">
        <v>2.2999999999999998</v>
      </c>
      <c r="N28">
        <v>88.7</v>
      </c>
      <c r="O28">
        <v>3.1</v>
      </c>
    </row>
    <row r="29" spans="1:15" x14ac:dyDescent="0.25">
      <c r="A29" t="str">
        <f t="shared" si="0"/>
        <v>860Z200US10038</v>
      </c>
      <c r="B29" s="3">
        <v>10038</v>
      </c>
      <c r="C29">
        <v>23343</v>
      </c>
      <c r="D29" s="2">
        <v>18.5</v>
      </c>
      <c r="E29">
        <v>5.0999999999999996</v>
      </c>
      <c r="F29">
        <v>99641</v>
      </c>
      <c r="G29">
        <v>15968</v>
      </c>
      <c r="H29">
        <v>17.600000000000001</v>
      </c>
      <c r="I29">
        <v>2.8</v>
      </c>
      <c r="J29">
        <v>3.3</v>
      </c>
      <c r="K29">
        <v>1.3</v>
      </c>
      <c r="L29" s="2">
        <v>82.3</v>
      </c>
      <c r="M29">
        <v>3</v>
      </c>
      <c r="N29">
        <v>83.3</v>
      </c>
      <c r="O29">
        <v>3.9</v>
      </c>
    </row>
    <row r="30" spans="1:15" x14ac:dyDescent="0.25">
      <c r="A30" t="str">
        <f t="shared" si="0"/>
        <v>860Z200US10039</v>
      </c>
      <c r="B30" s="3">
        <v>10039</v>
      </c>
      <c r="C30">
        <v>29887</v>
      </c>
      <c r="D30" s="2">
        <v>24.7</v>
      </c>
      <c r="E30">
        <v>5.9</v>
      </c>
      <c r="F30">
        <v>51904</v>
      </c>
      <c r="G30">
        <v>8625</v>
      </c>
      <c r="H30" s="2">
        <v>30.399999999999899</v>
      </c>
      <c r="I30">
        <v>4.0999999999999996</v>
      </c>
      <c r="J30" s="2">
        <v>9.9</v>
      </c>
      <c r="K30">
        <v>2.2000000000000002</v>
      </c>
      <c r="L30" s="2">
        <v>81.8</v>
      </c>
      <c r="M30">
        <v>3.2</v>
      </c>
      <c r="N30">
        <v>77.900000000000006</v>
      </c>
      <c r="O30">
        <v>3.6</v>
      </c>
    </row>
    <row r="31" spans="1:15" x14ac:dyDescent="0.25">
      <c r="A31" t="str">
        <f t="shared" si="0"/>
        <v>860Z200US10040</v>
      </c>
      <c r="B31" s="3">
        <v>10040</v>
      </c>
      <c r="C31">
        <v>43653</v>
      </c>
      <c r="D31">
        <v>16</v>
      </c>
      <c r="E31">
        <v>3.7</v>
      </c>
      <c r="F31">
        <v>59115</v>
      </c>
      <c r="G31">
        <v>4392</v>
      </c>
      <c r="H31" s="2">
        <v>28.6999999999999</v>
      </c>
      <c r="I31">
        <v>3</v>
      </c>
      <c r="J31" s="2">
        <v>10.1</v>
      </c>
      <c r="K31">
        <v>2.2000000000000002</v>
      </c>
      <c r="L31" s="2">
        <v>76.8</v>
      </c>
      <c r="M31">
        <v>2.7</v>
      </c>
      <c r="N31">
        <v>75.099999999999994</v>
      </c>
      <c r="O31">
        <v>2.8</v>
      </c>
    </row>
    <row r="32" spans="1:15" x14ac:dyDescent="0.25">
      <c r="A32" t="str">
        <f t="shared" si="0"/>
        <v>860Z200US10451</v>
      </c>
      <c r="B32" s="3">
        <v>10451</v>
      </c>
      <c r="C32">
        <v>51311</v>
      </c>
      <c r="D32" s="2">
        <v>34.200000000000003</v>
      </c>
      <c r="E32">
        <v>5.3</v>
      </c>
      <c r="F32">
        <v>34316</v>
      </c>
      <c r="G32">
        <v>5828</v>
      </c>
      <c r="H32" s="2">
        <v>41.6</v>
      </c>
      <c r="I32">
        <v>3.7</v>
      </c>
      <c r="J32">
        <v>5.2</v>
      </c>
      <c r="K32">
        <v>1.2</v>
      </c>
      <c r="L32" s="2">
        <v>72.3</v>
      </c>
      <c r="M32">
        <v>3.2</v>
      </c>
      <c r="N32">
        <v>75.3</v>
      </c>
      <c r="O32">
        <v>2.8</v>
      </c>
    </row>
    <row r="33" spans="1:15" x14ac:dyDescent="0.25">
      <c r="A33" t="str">
        <f t="shared" si="0"/>
        <v>860Z200US10452</v>
      </c>
      <c r="B33" s="3">
        <v>10452</v>
      </c>
      <c r="C33">
        <v>78624</v>
      </c>
      <c r="D33" s="2">
        <v>31.4</v>
      </c>
      <c r="E33">
        <v>3.9</v>
      </c>
      <c r="F33">
        <v>36536</v>
      </c>
      <c r="G33">
        <v>3180</v>
      </c>
      <c r="H33" s="2">
        <v>47.299999999999898</v>
      </c>
      <c r="I33">
        <v>3.3</v>
      </c>
      <c r="J33" s="2">
        <v>7.1</v>
      </c>
      <c r="K33">
        <v>1.3</v>
      </c>
      <c r="L33" s="2">
        <v>69.5</v>
      </c>
      <c r="M33">
        <v>2.2000000000000002</v>
      </c>
      <c r="N33">
        <v>80.2</v>
      </c>
      <c r="O33">
        <v>2.5</v>
      </c>
    </row>
    <row r="34" spans="1:15" x14ac:dyDescent="0.25">
      <c r="A34" t="str">
        <f t="shared" ref="A34:A65" si="1">_xlfn.CONCAT("860Z200US",B34)</f>
        <v>860Z200US10453</v>
      </c>
      <c r="B34" s="3">
        <v>10453</v>
      </c>
      <c r="C34">
        <v>80385</v>
      </c>
      <c r="D34" s="2">
        <v>29.8</v>
      </c>
      <c r="E34">
        <v>3.2</v>
      </c>
      <c r="F34">
        <v>34800</v>
      </c>
      <c r="G34">
        <v>4035</v>
      </c>
      <c r="H34" s="2">
        <v>48.7</v>
      </c>
      <c r="I34">
        <v>2.8</v>
      </c>
      <c r="J34" s="2">
        <v>8.1</v>
      </c>
      <c r="K34">
        <v>1</v>
      </c>
      <c r="L34" s="2">
        <v>67.599999999999994</v>
      </c>
      <c r="M34">
        <v>2.2999999999999998</v>
      </c>
      <c r="N34">
        <v>74.900000000000006</v>
      </c>
      <c r="O34">
        <v>2.7</v>
      </c>
    </row>
    <row r="35" spans="1:15" x14ac:dyDescent="0.25">
      <c r="A35" t="str">
        <f t="shared" si="1"/>
        <v>860Z200US10454</v>
      </c>
      <c r="B35" s="3">
        <v>10454</v>
      </c>
      <c r="C35">
        <v>41073</v>
      </c>
      <c r="D35" s="2">
        <v>36.700000000000003</v>
      </c>
      <c r="E35">
        <v>5</v>
      </c>
      <c r="F35">
        <v>26400</v>
      </c>
      <c r="G35">
        <v>4309</v>
      </c>
      <c r="H35" s="2">
        <v>52</v>
      </c>
      <c r="I35">
        <v>3.6</v>
      </c>
      <c r="J35" s="2">
        <v>7.1</v>
      </c>
      <c r="K35">
        <v>1.5</v>
      </c>
      <c r="L35" s="2">
        <v>60.7</v>
      </c>
      <c r="M35">
        <v>3</v>
      </c>
      <c r="N35">
        <v>73.400000000000006</v>
      </c>
      <c r="O35">
        <v>3.4</v>
      </c>
    </row>
    <row r="36" spans="1:15" x14ac:dyDescent="0.25">
      <c r="A36" t="str">
        <f t="shared" si="1"/>
        <v>860Z200US10455</v>
      </c>
      <c r="B36" s="3">
        <v>10455</v>
      </c>
      <c r="C36">
        <v>44380</v>
      </c>
      <c r="D36" s="2">
        <v>25.2</v>
      </c>
      <c r="E36">
        <v>4.9000000000000004</v>
      </c>
      <c r="F36">
        <v>35813</v>
      </c>
      <c r="G36">
        <v>3294</v>
      </c>
      <c r="H36" s="2">
        <v>48.799999999999898</v>
      </c>
      <c r="I36">
        <v>3.8</v>
      </c>
      <c r="J36" s="2">
        <v>7</v>
      </c>
      <c r="K36">
        <v>1.6</v>
      </c>
      <c r="L36" s="2">
        <v>67.900000000000006</v>
      </c>
      <c r="M36">
        <v>3.2</v>
      </c>
      <c r="N36">
        <v>75.099999999999994</v>
      </c>
      <c r="O36">
        <v>3.7</v>
      </c>
    </row>
    <row r="37" spans="1:15" x14ac:dyDescent="0.25">
      <c r="A37" t="str">
        <f t="shared" si="1"/>
        <v>860Z200US10456</v>
      </c>
      <c r="B37" s="3">
        <v>10456</v>
      </c>
      <c r="C37">
        <v>88575</v>
      </c>
      <c r="D37" s="2">
        <v>31.3</v>
      </c>
      <c r="E37">
        <v>4.0999999999999996</v>
      </c>
      <c r="F37">
        <v>33317</v>
      </c>
      <c r="G37">
        <v>2916</v>
      </c>
      <c r="H37" s="2">
        <v>49.799999999999898</v>
      </c>
      <c r="I37">
        <v>3.6</v>
      </c>
      <c r="J37" s="2">
        <v>8</v>
      </c>
      <c r="K37">
        <v>1.2</v>
      </c>
      <c r="L37" s="2">
        <v>66.599999999999994</v>
      </c>
      <c r="M37">
        <v>2.1</v>
      </c>
      <c r="N37">
        <v>76.400000000000006</v>
      </c>
      <c r="O37">
        <v>2.4</v>
      </c>
    </row>
    <row r="38" spans="1:15" x14ac:dyDescent="0.25">
      <c r="A38" t="str">
        <f t="shared" si="1"/>
        <v>860Z200US10457</v>
      </c>
      <c r="B38" s="3">
        <v>10457</v>
      </c>
      <c r="C38">
        <v>79817</v>
      </c>
      <c r="D38" s="2">
        <v>29.6</v>
      </c>
      <c r="E38">
        <v>3.3</v>
      </c>
      <c r="F38">
        <v>41145</v>
      </c>
      <c r="G38">
        <v>5310</v>
      </c>
      <c r="H38" s="2">
        <v>48.899999999999899</v>
      </c>
      <c r="I38">
        <v>3.1</v>
      </c>
      <c r="J38" s="2">
        <v>7.8</v>
      </c>
      <c r="K38">
        <v>1.4</v>
      </c>
      <c r="L38" s="2">
        <v>69.5</v>
      </c>
      <c r="M38">
        <v>1.9</v>
      </c>
      <c r="N38">
        <v>72.099999999999994</v>
      </c>
      <c r="O38">
        <v>2.5</v>
      </c>
    </row>
    <row r="39" spans="1:15" x14ac:dyDescent="0.25">
      <c r="A39" t="str">
        <f t="shared" si="1"/>
        <v>860Z200US10458</v>
      </c>
      <c r="B39" s="3">
        <v>10458</v>
      </c>
      <c r="C39">
        <v>82678</v>
      </c>
      <c r="D39" s="2">
        <v>24.4</v>
      </c>
      <c r="E39">
        <v>3.1</v>
      </c>
      <c r="F39">
        <v>41550</v>
      </c>
      <c r="G39">
        <v>2405</v>
      </c>
      <c r="H39" s="2">
        <v>45.7</v>
      </c>
      <c r="I39">
        <v>3</v>
      </c>
      <c r="J39" s="2">
        <v>8.9</v>
      </c>
      <c r="K39">
        <v>1.2</v>
      </c>
      <c r="L39" s="2">
        <v>68.099999999999994</v>
      </c>
      <c r="M39">
        <v>2.5</v>
      </c>
      <c r="N39">
        <v>71.599999999999994</v>
      </c>
      <c r="O39">
        <v>2.6</v>
      </c>
    </row>
    <row r="40" spans="1:15" x14ac:dyDescent="0.25">
      <c r="A40" t="str">
        <f t="shared" si="1"/>
        <v>860Z200US10459</v>
      </c>
      <c r="B40" s="3">
        <v>10459</v>
      </c>
      <c r="C40">
        <v>51964</v>
      </c>
      <c r="D40" s="2">
        <v>24.7</v>
      </c>
      <c r="E40">
        <v>3.4</v>
      </c>
      <c r="F40">
        <v>41270</v>
      </c>
      <c r="G40">
        <v>3387</v>
      </c>
      <c r="H40" s="2">
        <v>39.5</v>
      </c>
      <c r="I40">
        <v>3.7</v>
      </c>
      <c r="J40" s="2">
        <v>8.4</v>
      </c>
      <c r="K40">
        <v>1.5</v>
      </c>
      <c r="L40" s="2">
        <v>68.3</v>
      </c>
      <c r="M40">
        <v>2.9</v>
      </c>
      <c r="N40">
        <v>65.7</v>
      </c>
      <c r="O40">
        <v>3</v>
      </c>
    </row>
    <row r="41" spans="1:15" x14ac:dyDescent="0.25">
      <c r="A41" t="str">
        <f t="shared" si="1"/>
        <v>860Z200US10460</v>
      </c>
      <c r="B41" s="3">
        <v>10460</v>
      </c>
      <c r="C41">
        <v>59852</v>
      </c>
      <c r="D41" s="2">
        <v>31.5</v>
      </c>
      <c r="E41">
        <v>3.6</v>
      </c>
      <c r="F41">
        <v>33080</v>
      </c>
      <c r="G41">
        <v>3535</v>
      </c>
      <c r="H41" s="2">
        <v>50.5</v>
      </c>
      <c r="I41">
        <v>3.5</v>
      </c>
      <c r="J41" s="2">
        <v>8.5</v>
      </c>
      <c r="K41">
        <v>1.2</v>
      </c>
      <c r="L41" s="2">
        <v>70.400000000000006</v>
      </c>
      <c r="M41">
        <v>2.2999999999999998</v>
      </c>
      <c r="N41">
        <v>69.599999999999994</v>
      </c>
      <c r="O41">
        <v>2.6</v>
      </c>
    </row>
    <row r="42" spans="1:15" x14ac:dyDescent="0.25">
      <c r="A42" t="str">
        <f t="shared" si="1"/>
        <v>860Z200US10462</v>
      </c>
      <c r="B42" s="3">
        <v>10462</v>
      </c>
      <c r="C42">
        <v>77230</v>
      </c>
      <c r="D42">
        <v>15.6</v>
      </c>
      <c r="E42">
        <v>2.5</v>
      </c>
      <c r="F42">
        <v>63431</v>
      </c>
      <c r="G42">
        <v>2878</v>
      </c>
      <c r="H42">
        <v>23.6</v>
      </c>
      <c r="I42">
        <v>2.1</v>
      </c>
      <c r="J42" s="2">
        <v>6</v>
      </c>
      <c r="K42">
        <v>0.9</v>
      </c>
      <c r="L42" s="2">
        <v>83.3</v>
      </c>
      <c r="M42">
        <v>1.5</v>
      </c>
      <c r="N42">
        <v>55</v>
      </c>
      <c r="O42">
        <v>2.7</v>
      </c>
    </row>
    <row r="43" spans="1:15" x14ac:dyDescent="0.25">
      <c r="A43" t="str">
        <f t="shared" si="1"/>
        <v>860Z200US10463</v>
      </c>
      <c r="B43" s="3">
        <v>10463</v>
      </c>
      <c r="C43">
        <v>70296</v>
      </c>
      <c r="D43">
        <v>14.5</v>
      </c>
      <c r="E43">
        <v>3.1</v>
      </c>
      <c r="F43">
        <v>66780</v>
      </c>
      <c r="G43">
        <v>5146</v>
      </c>
      <c r="H43">
        <v>21.6</v>
      </c>
      <c r="I43">
        <v>2.6</v>
      </c>
      <c r="J43">
        <v>5</v>
      </c>
      <c r="K43">
        <v>1</v>
      </c>
      <c r="L43" s="2">
        <v>83.2</v>
      </c>
      <c r="M43">
        <v>1.8</v>
      </c>
      <c r="N43">
        <v>49.4</v>
      </c>
      <c r="O43">
        <v>2.5</v>
      </c>
    </row>
    <row r="44" spans="1:15" x14ac:dyDescent="0.25">
      <c r="A44" t="str">
        <f t="shared" si="1"/>
        <v>860Z200US10466</v>
      </c>
      <c r="B44" s="3">
        <v>10466</v>
      </c>
      <c r="C44">
        <v>72273</v>
      </c>
      <c r="D44">
        <v>16.8</v>
      </c>
      <c r="E44">
        <v>2.9</v>
      </c>
      <c r="F44">
        <v>60892</v>
      </c>
      <c r="G44">
        <v>6496</v>
      </c>
      <c r="H44" s="2">
        <v>27.5</v>
      </c>
      <c r="I44">
        <v>2.4</v>
      </c>
      <c r="J44" s="2">
        <v>6.1</v>
      </c>
      <c r="K44">
        <v>1.3</v>
      </c>
      <c r="L44" s="2">
        <v>80.5</v>
      </c>
      <c r="M44">
        <v>2.2999999999999998</v>
      </c>
      <c r="N44">
        <v>42.6</v>
      </c>
      <c r="O44">
        <v>3.2</v>
      </c>
    </row>
    <row r="45" spans="1:15" x14ac:dyDescent="0.25">
      <c r="A45" t="str">
        <f t="shared" si="1"/>
        <v>860Z200US10467</v>
      </c>
      <c r="B45" s="3">
        <v>10467</v>
      </c>
      <c r="C45">
        <v>98713</v>
      </c>
      <c r="D45" s="2">
        <v>20.399999999999999</v>
      </c>
      <c r="E45">
        <v>2.8</v>
      </c>
      <c r="F45">
        <v>46228</v>
      </c>
      <c r="G45">
        <v>2151</v>
      </c>
      <c r="H45" s="2">
        <v>34.200000000000003</v>
      </c>
      <c r="I45">
        <v>2.2000000000000002</v>
      </c>
      <c r="J45" s="2">
        <v>6.7</v>
      </c>
      <c r="K45">
        <v>0.9</v>
      </c>
      <c r="L45" s="2">
        <v>74.599999999999994</v>
      </c>
      <c r="M45">
        <v>2</v>
      </c>
      <c r="N45">
        <v>61.6</v>
      </c>
      <c r="O45">
        <v>2</v>
      </c>
    </row>
    <row r="46" spans="1:15" x14ac:dyDescent="0.25">
      <c r="A46" t="str">
        <f t="shared" si="1"/>
        <v>860Z200US10468</v>
      </c>
      <c r="B46" s="3">
        <v>10468</v>
      </c>
      <c r="C46">
        <v>81397</v>
      </c>
      <c r="D46" s="2">
        <v>24</v>
      </c>
      <c r="E46">
        <v>3.3</v>
      </c>
      <c r="F46">
        <v>43985</v>
      </c>
      <c r="G46">
        <v>3495</v>
      </c>
      <c r="H46" s="2">
        <v>41.799999999999898</v>
      </c>
      <c r="I46">
        <v>3.6</v>
      </c>
      <c r="J46" s="2">
        <v>7.2</v>
      </c>
      <c r="K46">
        <v>1</v>
      </c>
      <c r="L46" s="2">
        <v>71.7</v>
      </c>
      <c r="M46">
        <v>2</v>
      </c>
      <c r="N46">
        <v>71.8</v>
      </c>
      <c r="O46">
        <v>2.9</v>
      </c>
    </row>
    <row r="47" spans="1:15" x14ac:dyDescent="0.25">
      <c r="A47" t="str">
        <f t="shared" si="1"/>
        <v>860Z200US10469</v>
      </c>
      <c r="B47" s="3">
        <v>10469</v>
      </c>
      <c r="C47">
        <v>71862</v>
      </c>
      <c r="D47">
        <v>13</v>
      </c>
      <c r="E47">
        <v>2.6</v>
      </c>
      <c r="F47">
        <v>76731</v>
      </c>
      <c r="G47">
        <v>6438</v>
      </c>
      <c r="H47">
        <v>23.5</v>
      </c>
      <c r="I47">
        <v>2.6</v>
      </c>
      <c r="J47">
        <v>5</v>
      </c>
      <c r="K47">
        <v>0.9</v>
      </c>
      <c r="L47" s="2">
        <v>82.5</v>
      </c>
      <c r="M47">
        <v>1.6</v>
      </c>
      <c r="N47">
        <v>34.700000000000003</v>
      </c>
      <c r="O47">
        <v>2.9</v>
      </c>
    </row>
    <row r="48" spans="1:15" x14ac:dyDescent="0.25">
      <c r="A48" t="str">
        <f t="shared" si="1"/>
        <v>860Z200US10472</v>
      </c>
      <c r="B48" s="3">
        <v>10472</v>
      </c>
      <c r="C48">
        <v>65283</v>
      </c>
      <c r="D48" s="2">
        <v>28.8</v>
      </c>
      <c r="E48">
        <v>2.8</v>
      </c>
      <c r="F48">
        <v>40025</v>
      </c>
      <c r="G48">
        <v>3730</v>
      </c>
      <c r="H48" s="2">
        <v>37.700000000000003</v>
      </c>
      <c r="I48">
        <v>2.7</v>
      </c>
      <c r="J48">
        <v>5.0999999999999996</v>
      </c>
      <c r="K48">
        <v>0.8</v>
      </c>
      <c r="L48" s="2">
        <v>68.099999999999994</v>
      </c>
      <c r="M48">
        <v>2.5</v>
      </c>
      <c r="N48">
        <v>61.6</v>
      </c>
      <c r="O48">
        <v>2.7</v>
      </c>
    </row>
    <row r="49" spans="1:15" x14ac:dyDescent="0.25">
      <c r="A49" t="str">
        <f t="shared" si="1"/>
        <v>860Z200US10473</v>
      </c>
      <c r="B49" s="3">
        <v>10473</v>
      </c>
      <c r="C49">
        <v>60087</v>
      </c>
      <c r="D49">
        <v>17.2</v>
      </c>
      <c r="E49">
        <v>3.4</v>
      </c>
      <c r="F49">
        <v>51379</v>
      </c>
      <c r="G49">
        <v>3396</v>
      </c>
      <c r="H49" s="2">
        <v>32.299999999999898</v>
      </c>
      <c r="I49">
        <v>3</v>
      </c>
      <c r="J49" s="2">
        <v>5.8</v>
      </c>
      <c r="K49">
        <v>1.2</v>
      </c>
      <c r="L49" s="2">
        <v>75.400000000000006</v>
      </c>
      <c r="M49">
        <v>2.2999999999999998</v>
      </c>
      <c r="N49">
        <v>44.3</v>
      </c>
      <c r="O49">
        <v>3.2</v>
      </c>
    </row>
    <row r="50" spans="1:15" x14ac:dyDescent="0.25">
      <c r="A50" t="str">
        <f t="shared" si="1"/>
        <v>860Z200US11201</v>
      </c>
      <c r="B50" s="3">
        <v>11201</v>
      </c>
      <c r="C50">
        <v>69755</v>
      </c>
      <c r="D50">
        <v>6.6</v>
      </c>
      <c r="E50">
        <v>2.1</v>
      </c>
      <c r="F50">
        <v>163310</v>
      </c>
      <c r="G50">
        <v>8192</v>
      </c>
      <c r="H50">
        <v>7.7</v>
      </c>
      <c r="I50">
        <v>1</v>
      </c>
      <c r="J50">
        <v>4</v>
      </c>
      <c r="K50">
        <v>0.9</v>
      </c>
      <c r="L50">
        <v>95.1</v>
      </c>
      <c r="M50">
        <v>0.7</v>
      </c>
      <c r="N50">
        <v>67.5</v>
      </c>
      <c r="O50">
        <v>2.1</v>
      </c>
    </row>
    <row r="51" spans="1:15" x14ac:dyDescent="0.25">
      <c r="A51" t="str">
        <f t="shared" si="1"/>
        <v>860Z200US11205</v>
      </c>
      <c r="B51" s="3">
        <v>11205</v>
      </c>
      <c r="C51">
        <v>50319</v>
      </c>
      <c r="D51" s="2">
        <v>22.5</v>
      </c>
      <c r="E51">
        <v>3.6</v>
      </c>
      <c r="F51">
        <v>74839</v>
      </c>
      <c r="G51">
        <v>5527</v>
      </c>
      <c r="H51">
        <v>23.8</v>
      </c>
      <c r="I51">
        <v>2.6</v>
      </c>
      <c r="J51" s="2">
        <v>5.7</v>
      </c>
      <c r="K51">
        <v>1</v>
      </c>
      <c r="L51">
        <v>85</v>
      </c>
      <c r="M51">
        <v>2</v>
      </c>
      <c r="N51">
        <v>67.3</v>
      </c>
      <c r="O51">
        <v>2.2999999999999998</v>
      </c>
    </row>
    <row r="52" spans="1:15" x14ac:dyDescent="0.25">
      <c r="A52" t="str">
        <f t="shared" si="1"/>
        <v>860Z200US11206</v>
      </c>
      <c r="B52" s="3">
        <v>11206</v>
      </c>
      <c r="C52">
        <v>89949</v>
      </c>
      <c r="D52" s="2">
        <v>32.6</v>
      </c>
      <c r="E52">
        <v>3</v>
      </c>
      <c r="F52">
        <v>51507</v>
      </c>
      <c r="G52">
        <v>3761</v>
      </c>
      <c r="H52" s="2">
        <v>34.299999999999898</v>
      </c>
      <c r="I52">
        <v>1.9</v>
      </c>
      <c r="J52">
        <v>5.3</v>
      </c>
      <c r="K52">
        <v>1</v>
      </c>
      <c r="L52" s="2">
        <v>75.7</v>
      </c>
      <c r="M52">
        <v>1.9</v>
      </c>
      <c r="N52">
        <v>70.7</v>
      </c>
      <c r="O52">
        <v>2.7</v>
      </c>
    </row>
    <row r="53" spans="1:15" x14ac:dyDescent="0.25">
      <c r="A53" t="str">
        <f t="shared" si="1"/>
        <v>860Z200US11207</v>
      </c>
      <c r="B53" s="3">
        <v>11207</v>
      </c>
      <c r="C53">
        <v>96801</v>
      </c>
      <c r="D53" s="2">
        <v>21.9</v>
      </c>
      <c r="E53">
        <v>2.7</v>
      </c>
      <c r="F53">
        <v>52569</v>
      </c>
      <c r="G53">
        <v>3338</v>
      </c>
      <c r="H53" s="2">
        <v>33</v>
      </c>
      <c r="I53">
        <v>2.2999999999999998</v>
      </c>
      <c r="J53" s="2">
        <v>6.5</v>
      </c>
      <c r="K53">
        <v>0.9</v>
      </c>
      <c r="L53" s="2">
        <v>80.900000000000006</v>
      </c>
      <c r="M53">
        <v>1.8</v>
      </c>
      <c r="N53">
        <v>57.8</v>
      </c>
      <c r="O53">
        <v>2.5</v>
      </c>
    </row>
    <row r="54" spans="1:15" x14ac:dyDescent="0.25">
      <c r="A54" t="str">
        <f t="shared" si="1"/>
        <v>860Z200US11208</v>
      </c>
      <c r="B54" s="3">
        <v>11208</v>
      </c>
      <c r="C54">
        <v>108180</v>
      </c>
      <c r="D54" s="2">
        <v>19.100000000000001</v>
      </c>
      <c r="E54">
        <v>2.5</v>
      </c>
      <c r="F54">
        <v>56298</v>
      </c>
      <c r="G54">
        <v>3019</v>
      </c>
      <c r="H54" s="2">
        <v>31.8</v>
      </c>
      <c r="I54">
        <v>2.8</v>
      </c>
      <c r="J54">
        <v>3.7</v>
      </c>
      <c r="K54">
        <v>0.7</v>
      </c>
      <c r="L54" s="2">
        <v>82.3</v>
      </c>
      <c r="M54">
        <v>1.6</v>
      </c>
      <c r="N54">
        <v>56.4</v>
      </c>
      <c r="O54">
        <v>2.5</v>
      </c>
    </row>
    <row r="55" spans="1:15" x14ac:dyDescent="0.25">
      <c r="A55" t="str">
        <f t="shared" si="1"/>
        <v>860Z200US11211</v>
      </c>
      <c r="B55" s="3">
        <v>11211</v>
      </c>
      <c r="C55">
        <v>65511</v>
      </c>
      <c r="D55" s="2">
        <v>21</v>
      </c>
      <c r="E55">
        <v>2.8</v>
      </c>
      <c r="F55">
        <v>94824</v>
      </c>
      <c r="G55">
        <v>7298</v>
      </c>
      <c r="H55">
        <v>20.1999999999999</v>
      </c>
      <c r="I55">
        <v>2</v>
      </c>
      <c r="J55">
        <v>4.5999999999999996</v>
      </c>
      <c r="K55">
        <v>0.9</v>
      </c>
      <c r="L55" s="2">
        <v>84</v>
      </c>
      <c r="M55">
        <v>1.8</v>
      </c>
      <c r="N55">
        <v>69.900000000000006</v>
      </c>
      <c r="O55">
        <v>2.2000000000000002</v>
      </c>
    </row>
    <row r="56" spans="1:15" x14ac:dyDescent="0.25">
      <c r="A56" t="str">
        <f t="shared" si="1"/>
        <v>860Z200US11212</v>
      </c>
      <c r="B56" s="3">
        <v>11212</v>
      </c>
      <c r="C56">
        <v>84006</v>
      </c>
      <c r="D56" s="2">
        <v>26.4</v>
      </c>
      <c r="E56">
        <v>3.8</v>
      </c>
      <c r="F56">
        <v>35840</v>
      </c>
      <c r="G56">
        <v>4017</v>
      </c>
      <c r="H56" s="2">
        <v>43.5</v>
      </c>
      <c r="I56">
        <v>2.9</v>
      </c>
      <c r="J56" s="2">
        <v>7.8</v>
      </c>
      <c r="K56">
        <v>1.6</v>
      </c>
      <c r="L56" s="2">
        <v>76.2</v>
      </c>
      <c r="M56">
        <v>1.9</v>
      </c>
      <c r="N56">
        <v>70</v>
      </c>
      <c r="O56">
        <v>2.7</v>
      </c>
    </row>
    <row r="57" spans="1:15" x14ac:dyDescent="0.25">
      <c r="A57" t="str">
        <f t="shared" si="1"/>
        <v>860Z200US11213</v>
      </c>
      <c r="B57" s="3">
        <v>11213</v>
      </c>
      <c r="C57">
        <v>69131</v>
      </c>
      <c r="D57" s="2">
        <v>19.3</v>
      </c>
      <c r="E57">
        <v>3.2</v>
      </c>
      <c r="F57">
        <v>54211</v>
      </c>
      <c r="G57">
        <v>4112</v>
      </c>
      <c r="H57">
        <v>26.5</v>
      </c>
      <c r="I57">
        <v>2.7</v>
      </c>
      <c r="J57" s="2">
        <v>6.8</v>
      </c>
      <c r="K57">
        <v>1</v>
      </c>
      <c r="L57" s="2">
        <v>82.4</v>
      </c>
      <c r="M57">
        <v>1.9</v>
      </c>
      <c r="N57">
        <v>69</v>
      </c>
      <c r="O57">
        <v>2.8</v>
      </c>
    </row>
    <row r="58" spans="1:15" x14ac:dyDescent="0.25">
      <c r="A58" t="str">
        <f t="shared" si="1"/>
        <v>860Z200US11215</v>
      </c>
      <c r="B58" s="3">
        <v>11215</v>
      </c>
      <c r="C58">
        <v>72014</v>
      </c>
      <c r="D58">
        <v>3.5</v>
      </c>
      <c r="E58">
        <v>1.4</v>
      </c>
      <c r="F58">
        <v>173899</v>
      </c>
      <c r="G58">
        <v>7449</v>
      </c>
      <c r="H58">
        <v>3.7</v>
      </c>
      <c r="I58">
        <v>0.9</v>
      </c>
      <c r="J58">
        <v>5.0999999999999996</v>
      </c>
      <c r="K58">
        <v>0.8</v>
      </c>
      <c r="L58">
        <v>95.4</v>
      </c>
      <c r="M58">
        <v>0.8</v>
      </c>
      <c r="N58">
        <v>50.3</v>
      </c>
      <c r="O58">
        <v>2.6</v>
      </c>
    </row>
    <row r="59" spans="1:15" x14ac:dyDescent="0.25">
      <c r="A59" t="str">
        <f t="shared" si="1"/>
        <v>860Z200US11216</v>
      </c>
      <c r="B59" s="3">
        <v>11216</v>
      </c>
      <c r="C59">
        <v>62373</v>
      </c>
      <c r="D59">
        <v>10.5</v>
      </c>
      <c r="E59">
        <v>2.2999999999999998</v>
      </c>
      <c r="F59">
        <v>92684</v>
      </c>
      <c r="G59">
        <v>5556</v>
      </c>
      <c r="H59">
        <v>14.3</v>
      </c>
      <c r="I59">
        <v>1.6</v>
      </c>
      <c r="J59">
        <v>4.7</v>
      </c>
      <c r="K59">
        <v>0.9</v>
      </c>
      <c r="L59">
        <v>90.5</v>
      </c>
      <c r="M59">
        <v>1.2</v>
      </c>
      <c r="N59">
        <v>65.400000000000006</v>
      </c>
      <c r="O59">
        <v>2.4</v>
      </c>
    </row>
    <row r="60" spans="1:15" x14ac:dyDescent="0.25">
      <c r="A60" t="str">
        <f t="shared" si="1"/>
        <v>860Z200US11217</v>
      </c>
      <c r="B60" s="3">
        <v>11217</v>
      </c>
      <c r="C60">
        <v>43045</v>
      </c>
      <c r="D60">
        <v>6.8</v>
      </c>
      <c r="E60">
        <v>2</v>
      </c>
      <c r="F60">
        <v>152735</v>
      </c>
      <c r="G60">
        <v>9472</v>
      </c>
      <c r="H60">
        <v>9.9</v>
      </c>
      <c r="I60">
        <v>1.9</v>
      </c>
      <c r="J60">
        <v>4.5999999999999996</v>
      </c>
      <c r="K60">
        <v>1.6</v>
      </c>
      <c r="L60">
        <v>91.9</v>
      </c>
      <c r="M60">
        <v>1.1000000000000001</v>
      </c>
      <c r="N60">
        <v>68.900000000000006</v>
      </c>
      <c r="O60">
        <v>2.7</v>
      </c>
    </row>
    <row r="61" spans="1:15" x14ac:dyDescent="0.25">
      <c r="A61" t="str">
        <f t="shared" si="1"/>
        <v>860Z200US11218</v>
      </c>
      <c r="B61" s="3">
        <v>11218</v>
      </c>
      <c r="C61">
        <v>73318</v>
      </c>
      <c r="D61">
        <v>9.5</v>
      </c>
      <c r="E61">
        <v>2.2000000000000002</v>
      </c>
      <c r="F61">
        <v>87759</v>
      </c>
      <c r="G61">
        <v>6526</v>
      </c>
      <c r="H61">
        <v>15.3</v>
      </c>
      <c r="I61">
        <v>2.1</v>
      </c>
      <c r="J61">
        <v>4.2</v>
      </c>
      <c r="K61">
        <v>0.7</v>
      </c>
      <c r="L61">
        <v>85.6</v>
      </c>
      <c r="M61">
        <v>1.6</v>
      </c>
      <c r="N61">
        <v>48</v>
      </c>
      <c r="O61">
        <v>2.6</v>
      </c>
    </row>
    <row r="62" spans="1:15" x14ac:dyDescent="0.25">
      <c r="A62" t="str">
        <f t="shared" si="1"/>
        <v>860Z200US11221</v>
      </c>
      <c r="B62" s="3">
        <v>11221</v>
      </c>
      <c r="C62">
        <v>91236</v>
      </c>
      <c r="D62" s="2">
        <v>19.100000000000001</v>
      </c>
      <c r="E62">
        <v>3.1</v>
      </c>
      <c r="F62">
        <v>77600</v>
      </c>
      <c r="G62">
        <v>5699</v>
      </c>
      <c r="H62">
        <v>21.6</v>
      </c>
      <c r="I62">
        <v>1.8</v>
      </c>
      <c r="J62" s="2">
        <v>5.9</v>
      </c>
      <c r="K62">
        <v>0.9</v>
      </c>
      <c r="L62" s="2">
        <v>84.5</v>
      </c>
      <c r="M62">
        <v>1.4</v>
      </c>
      <c r="N62">
        <v>62.7</v>
      </c>
      <c r="O62">
        <v>2.2000000000000002</v>
      </c>
    </row>
    <row r="63" spans="1:15" x14ac:dyDescent="0.25">
      <c r="A63" t="str">
        <f t="shared" si="1"/>
        <v>860Z200US11222</v>
      </c>
      <c r="B63" s="3">
        <v>11222</v>
      </c>
      <c r="C63">
        <v>40137</v>
      </c>
      <c r="D63">
        <v>4.7</v>
      </c>
      <c r="E63">
        <v>1.7</v>
      </c>
      <c r="F63">
        <v>126250</v>
      </c>
      <c r="G63">
        <v>10193</v>
      </c>
      <c r="H63">
        <v>6.7</v>
      </c>
      <c r="I63">
        <v>1.6</v>
      </c>
      <c r="J63" s="2">
        <v>5.7</v>
      </c>
      <c r="K63">
        <v>1.2</v>
      </c>
      <c r="L63">
        <v>93.1</v>
      </c>
      <c r="M63">
        <v>1.6</v>
      </c>
      <c r="N63">
        <v>59.3</v>
      </c>
      <c r="O63">
        <v>2.5</v>
      </c>
    </row>
    <row r="64" spans="1:15" x14ac:dyDescent="0.25">
      <c r="A64" t="str">
        <f t="shared" si="1"/>
        <v>860Z200US11225</v>
      </c>
      <c r="B64" s="3">
        <v>11225</v>
      </c>
      <c r="C64">
        <v>58476</v>
      </c>
      <c r="D64">
        <v>11.2</v>
      </c>
      <c r="E64">
        <v>3.1</v>
      </c>
      <c r="F64">
        <v>82716</v>
      </c>
      <c r="G64">
        <v>7405</v>
      </c>
      <c r="H64">
        <v>16.6999999999999</v>
      </c>
      <c r="I64">
        <v>2.2999999999999998</v>
      </c>
      <c r="J64">
        <v>4.5</v>
      </c>
      <c r="K64">
        <v>0.9</v>
      </c>
      <c r="L64">
        <v>88.5</v>
      </c>
      <c r="M64">
        <v>1.9</v>
      </c>
      <c r="N64">
        <v>66.2</v>
      </c>
      <c r="O64">
        <v>2.9</v>
      </c>
    </row>
    <row r="65" spans="1:15" x14ac:dyDescent="0.25">
      <c r="A65" t="str">
        <f t="shared" si="1"/>
        <v>860Z200US11226</v>
      </c>
      <c r="B65" s="3">
        <v>11226</v>
      </c>
      <c r="C65">
        <v>101053</v>
      </c>
      <c r="D65">
        <v>10.199999999999999</v>
      </c>
      <c r="E65">
        <v>1.7</v>
      </c>
      <c r="F65">
        <v>75947</v>
      </c>
      <c r="G65">
        <v>4212</v>
      </c>
      <c r="H65">
        <v>25</v>
      </c>
      <c r="I65">
        <v>1.7</v>
      </c>
      <c r="J65">
        <v>4</v>
      </c>
      <c r="K65">
        <v>0.6</v>
      </c>
      <c r="L65">
        <v>86.1</v>
      </c>
      <c r="M65">
        <v>1.3</v>
      </c>
      <c r="N65">
        <v>66.099999999999994</v>
      </c>
      <c r="O65">
        <v>1.6</v>
      </c>
    </row>
    <row r="66" spans="1:15" x14ac:dyDescent="0.25">
      <c r="A66" t="str">
        <f t="shared" ref="A66:A97" si="2">_xlfn.CONCAT("860Z200US",B66)</f>
        <v>860Z200US11233</v>
      </c>
      <c r="B66" s="3">
        <v>11233</v>
      </c>
      <c r="C66">
        <v>83125</v>
      </c>
      <c r="D66" s="2">
        <v>20</v>
      </c>
      <c r="E66">
        <v>2.9</v>
      </c>
      <c r="F66">
        <v>57812</v>
      </c>
      <c r="G66">
        <v>5074</v>
      </c>
      <c r="H66">
        <v>26.6999999999999</v>
      </c>
      <c r="I66">
        <v>2.2999999999999998</v>
      </c>
      <c r="J66">
        <v>4.3</v>
      </c>
      <c r="K66">
        <v>0.8</v>
      </c>
      <c r="L66">
        <v>85.1</v>
      </c>
      <c r="M66">
        <v>1.4</v>
      </c>
      <c r="N66">
        <v>63</v>
      </c>
      <c r="O66">
        <v>2.7</v>
      </c>
    </row>
    <row r="67" spans="1:15" x14ac:dyDescent="0.25">
      <c r="A67" t="str">
        <f t="shared" si="2"/>
        <v>860Z200US11237</v>
      </c>
      <c r="B67" s="3">
        <v>11237</v>
      </c>
      <c r="C67">
        <v>47183</v>
      </c>
      <c r="D67" s="2">
        <v>18.5</v>
      </c>
      <c r="E67">
        <v>3.4</v>
      </c>
      <c r="F67">
        <v>79136</v>
      </c>
      <c r="G67">
        <v>6178</v>
      </c>
      <c r="H67">
        <v>19.5</v>
      </c>
      <c r="I67">
        <v>2.7</v>
      </c>
      <c r="J67">
        <v>5.5</v>
      </c>
      <c r="K67">
        <v>0.8</v>
      </c>
      <c r="L67" s="2">
        <v>76.3</v>
      </c>
      <c r="M67">
        <v>2.2999999999999998</v>
      </c>
      <c r="N67">
        <v>66.7</v>
      </c>
      <c r="O67">
        <v>3</v>
      </c>
    </row>
    <row r="68" spans="1:15" x14ac:dyDescent="0.25">
      <c r="A68" t="str">
        <f t="shared" si="2"/>
        <v>860Z200US11238</v>
      </c>
      <c r="B68" s="3">
        <v>11238</v>
      </c>
      <c r="C68">
        <v>58047</v>
      </c>
      <c r="D68">
        <v>7.2</v>
      </c>
      <c r="E68">
        <v>2.1</v>
      </c>
      <c r="F68">
        <v>125747</v>
      </c>
      <c r="G68">
        <v>8082</v>
      </c>
      <c r="H68">
        <v>10.8</v>
      </c>
      <c r="I68">
        <v>1.8</v>
      </c>
      <c r="J68">
        <v>5.0999999999999996</v>
      </c>
      <c r="K68">
        <v>1</v>
      </c>
      <c r="L68">
        <v>93</v>
      </c>
      <c r="M68">
        <v>1.3</v>
      </c>
      <c r="N68">
        <v>65.5</v>
      </c>
      <c r="O68">
        <v>2.5</v>
      </c>
    </row>
    <row r="69" spans="1:15" x14ac:dyDescent="0.25">
      <c r="A69" t="str">
        <f t="shared" si="2"/>
        <v>860Z200US11249</v>
      </c>
      <c r="B69" s="3">
        <v>11249</v>
      </c>
      <c r="C69">
        <v>45087</v>
      </c>
      <c r="D69" s="2">
        <v>17.8</v>
      </c>
      <c r="E69">
        <v>3.9</v>
      </c>
      <c r="F69">
        <v>113946</v>
      </c>
      <c r="G69">
        <v>5991</v>
      </c>
      <c r="H69">
        <v>19.600000000000001</v>
      </c>
      <c r="I69">
        <v>2.6</v>
      </c>
      <c r="J69">
        <v>5.0999999999999996</v>
      </c>
      <c r="K69">
        <v>1.1000000000000001</v>
      </c>
      <c r="L69">
        <v>86.5</v>
      </c>
      <c r="M69">
        <v>2.2000000000000002</v>
      </c>
      <c r="N69">
        <v>62.4</v>
      </c>
      <c r="O69">
        <v>2.7</v>
      </c>
    </row>
    <row r="70" spans="1:15" x14ac:dyDescent="0.25">
      <c r="A70" t="str">
        <f t="shared" si="2"/>
        <v>860Z200US11368</v>
      </c>
      <c r="B70" s="3">
        <v>11368</v>
      </c>
      <c r="C70">
        <v>112750</v>
      </c>
      <c r="D70">
        <v>13.7</v>
      </c>
      <c r="E70">
        <v>2</v>
      </c>
      <c r="F70">
        <v>69391</v>
      </c>
      <c r="G70">
        <v>3913</v>
      </c>
      <c r="H70">
        <v>26.899999999999899</v>
      </c>
      <c r="I70">
        <v>2.6</v>
      </c>
      <c r="J70">
        <v>3.6</v>
      </c>
      <c r="K70">
        <v>0.6</v>
      </c>
      <c r="L70" s="2">
        <v>64.400000000000006</v>
      </c>
      <c r="M70">
        <v>2.2000000000000002</v>
      </c>
      <c r="N70">
        <v>56.4</v>
      </c>
      <c r="O70">
        <v>2.6</v>
      </c>
    </row>
    <row r="71" spans="1:15" x14ac:dyDescent="0.25">
      <c r="A71" t="str">
        <f t="shared" si="2"/>
        <v>860Z200US11372</v>
      </c>
      <c r="B71" s="3">
        <v>11372</v>
      </c>
      <c r="C71">
        <v>67001</v>
      </c>
      <c r="D71">
        <v>11.2</v>
      </c>
      <c r="E71">
        <v>2.8</v>
      </c>
      <c r="F71">
        <v>73089</v>
      </c>
      <c r="G71">
        <v>4629</v>
      </c>
      <c r="H71">
        <v>16.100000000000001</v>
      </c>
      <c r="I71">
        <v>2.2999999999999998</v>
      </c>
      <c r="J71" s="2">
        <v>6</v>
      </c>
      <c r="K71">
        <v>1.2</v>
      </c>
      <c r="L71" s="2">
        <v>81.3</v>
      </c>
      <c r="M71">
        <v>2</v>
      </c>
      <c r="N71">
        <v>57.2</v>
      </c>
      <c r="O71">
        <v>3.1</v>
      </c>
    </row>
    <row r="72" spans="1:15" x14ac:dyDescent="0.25">
      <c r="A72" t="str">
        <f t="shared" si="2"/>
        <v>860Z200US11373</v>
      </c>
      <c r="B72" s="3">
        <v>11373</v>
      </c>
      <c r="C72">
        <v>102618</v>
      </c>
      <c r="D72">
        <v>8.5</v>
      </c>
      <c r="E72">
        <v>1.9</v>
      </c>
      <c r="F72">
        <v>67489</v>
      </c>
      <c r="G72">
        <v>2731</v>
      </c>
      <c r="H72">
        <v>19.1999999999999</v>
      </c>
      <c r="I72">
        <v>2</v>
      </c>
      <c r="J72">
        <v>3.7</v>
      </c>
      <c r="K72">
        <v>0.7</v>
      </c>
      <c r="L72" s="2">
        <v>74.599999999999994</v>
      </c>
      <c r="M72">
        <v>1.8</v>
      </c>
      <c r="N72">
        <v>59.3</v>
      </c>
      <c r="O72">
        <v>2.6</v>
      </c>
    </row>
    <row r="73" spans="1:15" x14ac:dyDescent="0.25">
      <c r="A73" t="str">
        <f t="shared" si="2"/>
        <v>860Z200US11375</v>
      </c>
      <c r="B73" s="3">
        <v>11375</v>
      </c>
      <c r="C73">
        <v>75212</v>
      </c>
      <c r="D73">
        <v>4.9000000000000004</v>
      </c>
      <c r="E73">
        <v>1.4</v>
      </c>
      <c r="F73">
        <v>103995</v>
      </c>
      <c r="G73">
        <v>6602</v>
      </c>
      <c r="H73">
        <v>6.6</v>
      </c>
      <c r="I73">
        <v>1.3</v>
      </c>
      <c r="J73">
        <v>3.1</v>
      </c>
      <c r="K73">
        <v>0.7</v>
      </c>
      <c r="L73">
        <v>93.9</v>
      </c>
      <c r="M73">
        <v>1</v>
      </c>
      <c r="N73">
        <v>41.9</v>
      </c>
      <c r="O73">
        <v>2.4</v>
      </c>
    </row>
    <row r="74" spans="1:15" x14ac:dyDescent="0.25">
      <c r="A74" t="str">
        <f t="shared" si="2"/>
        <v>860Z200US11377</v>
      </c>
      <c r="B74" s="3">
        <v>11377</v>
      </c>
      <c r="C74">
        <v>86977</v>
      </c>
      <c r="D74">
        <v>7.8</v>
      </c>
      <c r="E74">
        <v>1.5</v>
      </c>
      <c r="F74">
        <v>72273</v>
      </c>
      <c r="G74">
        <v>3189</v>
      </c>
      <c r="H74">
        <v>12.1</v>
      </c>
      <c r="I74">
        <v>1.9</v>
      </c>
      <c r="J74">
        <v>3.5</v>
      </c>
      <c r="K74">
        <v>0.6</v>
      </c>
      <c r="L74" s="2">
        <v>81.5</v>
      </c>
      <c r="M74">
        <v>1.5</v>
      </c>
      <c r="N74">
        <v>48.9</v>
      </c>
      <c r="O74">
        <v>2.6</v>
      </c>
    </row>
    <row r="75" spans="1:15" x14ac:dyDescent="0.25">
      <c r="A75" t="str">
        <f t="shared" si="2"/>
        <v>860Z200US11385</v>
      </c>
      <c r="B75" s="3">
        <v>11385</v>
      </c>
      <c r="C75">
        <v>105521</v>
      </c>
      <c r="D75">
        <v>8.5</v>
      </c>
      <c r="E75">
        <v>1.2</v>
      </c>
      <c r="F75">
        <v>85127</v>
      </c>
      <c r="G75">
        <v>3395</v>
      </c>
      <c r="H75">
        <v>10.3</v>
      </c>
      <c r="I75">
        <v>1.3</v>
      </c>
      <c r="J75">
        <v>4.3</v>
      </c>
      <c r="K75">
        <v>0.7</v>
      </c>
      <c r="L75" s="2">
        <v>84.1</v>
      </c>
      <c r="M75">
        <v>1.2</v>
      </c>
      <c r="N75">
        <v>43.2</v>
      </c>
      <c r="O75">
        <v>2</v>
      </c>
    </row>
    <row r="76" spans="1:15" x14ac:dyDescent="0.25">
      <c r="A76" t="str">
        <f t="shared" si="2"/>
        <v>860Z200US11421</v>
      </c>
      <c r="B76" s="3">
        <v>11421</v>
      </c>
      <c r="C76">
        <v>41552</v>
      </c>
      <c r="D76">
        <v>7.7</v>
      </c>
      <c r="E76">
        <v>2</v>
      </c>
      <c r="F76">
        <v>81324</v>
      </c>
      <c r="G76">
        <v>3846</v>
      </c>
      <c r="H76">
        <v>14.3</v>
      </c>
      <c r="I76">
        <v>2.4</v>
      </c>
      <c r="J76">
        <v>4.4000000000000004</v>
      </c>
      <c r="K76">
        <v>0.9</v>
      </c>
      <c r="L76" s="2">
        <v>78.900000000000006</v>
      </c>
      <c r="M76">
        <v>1.9</v>
      </c>
      <c r="N76">
        <v>29.7</v>
      </c>
      <c r="O76">
        <v>2.9</v>
      </c>
    </row>
    <row r="77" spans="1:15" x14ac:dyDescent="0.25">
      <c r="A77" t="s">
        <v>20</v>
      </c>
      <c r="C77">
        <f>SUM(C5:C76)</f>
        <v>4570713</v>
      </c>
      <c r="D77">
        <f>ROUND(SUMPRODUCT(D5:D76,$C5:$C76)/$C$77,1)</f>
        <v>16.7</v>
      </c>
      <c r="H77">
        <f>ROUND(SUMPRODUCT(H5:H76,$C5:$C76)/$C$77,1)</f>
        <v>24.6</v>
      </c>
      <c r="J77">
        <f>ROUND(SUMPRODUCT(J5:J76,$C5:$C76)/$C$77,1)</f>
        <v>5.4</v>
      </c>
      <c r="L77">
        <f>ROUND(SUMPRODUCT(L5:L76,$C5:$C76)/$C$77,1)</f>
        <v>81.3</v>
      </c>
      <c r="N77">
        <f>ROUND(SUMPRODUCT(N5:N76,$C5:$C76)/$C$77,1)</f>
        <v>66.099999999999994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25499-DB12-4911-B27D-0FD6696E7B80}">
  <dimension ref="A1:O3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2" sqref="C2"/>
    </sheetView>
  </sheetViews>
  <sheetFormatPr defaultRowHeight="15" x14ac:dyDescent="0.25"/>
  <cols>
    <col min="1" max="1" width="15.42578125" bestFit="1" customWidth="1"/>
    <col min="2" max="2" width="12.85546875" bestFit="1" customWidth="1"/>
    <col min="3" max="3" width="13.7109375" bestFit="1" customWidth="1"/>
    <col min="4" max="4" width="14.85546875" bestFit="1" customWidth="1"/>
    <col min="5" max="5" width="15.5703125" bestFit="1" customWidth="1"/>
    <col min="6" max="6" width="13.7109375" bestFit="1" customWidth="1"/>
    <col min="7" max="7" width="14.28515625" bestFit="1" customWidth="1"/>
    <col min="8" max="8" width="14.85546875" bestFit="1" customWidth="1"/>
    <col min="9" max="9" width="15.5703125" bestFit="1" customWidth="1"/>
    <col min="10" max="10" width="14.85546875" bestFit="1" customWidth="1"/>
    <col min="11" max="11" width="15.5703125" bestFit="1" customWidth="1"/>
    <col min="12" max="12" width="14.85546875" bestFit="1" customWidth="1"/>
    <col min="13" max="13" width="15.5703125" bestFit="1" customWidth="1"/>
    <col min="14" max="14" width="14.85546875" bestFit="1" customWidth="1"/>
    <col min="15" max="15" width="15.5703125" bestFit="1" customWidth="1"/>
  </cols>
  <sheetData>
    <row r="1" spans="1:15" x14ac:dyDescent="0.25">
      <c r="A1" t="s">
        <v>0</v>
      </c>
      <c r="B1" t="s">
        <v>1</v>
      </c>
      <c r="C1" t="s">
        <v>21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</row>
    <row r="2" spans="1:15" x14ac:dyDescent="0.25">
      <c r="A2" t="str">
        <f>_xlfn.CONCAT("860Z200US",B2)</f>
        <v>860Z200US</v>
      </c>
      <c r="B2" s="1"/>
      <c r="C2" s="1"/>
      <c r="D2" s="1" t="s">
        <v>14</v>
      </c>
      <c r="E2" s="1"/>
      <c r="F2" s="1" t="s">
        <v>15</v>
      </c>
      <c r="G2" s="1"/>
      <c r="H2" s="1" t="s">
        <v>16</v>
      </c>
      <c r="I2" s="1"/>
      <c r="J2" s="1" t="s">
        <v>17</v>
      </c>
      <c r="K2" s="1"/>
      <c r="L2" s="1" t="s">
        <v>18</v>
      </c>
      <c r="M2" s="1"/>
      <c r="N2" s="1" t="s">
        <v>19</v>
      </c>
      <c r="O2" s="1"/>
    </row>
    <row r="3" spans="1:15" x14ac:dyDescent="0.25">
      <c r="A3" t="s">
        <v>20</v>
      </c>
      <c r="C3" t="e">
        <f>SUM(#REF!)</f>
        <v>#REF!</v>
      </c>
      <c r="D3" t="e">
        <f>ROUND(SUMPRODUCT(#REF!,#REF!)/scopingsheet23[[#This Row],[Population]],1)</f>
        <v>#REF!</v>
      </c>
      <c r="H3" t="e">
        <f>ROUND(SUMPRODUCT(#REF!,#REF!)/scopingsheet23[[#This Row],[Population]],1)</f>
        <v>#REF!</v>
      </c>
      <c r="J3" t="e">
        <f>ROUND(SUMPRODUCT(#REF!,#REF!)/scopingsheet23[[#This Row],[Population]],1)</f>
        <v>#REF!</v>
      </c>
      <c r="L3" t="e">
        <f>ROUND(SUMPRODUCT(#REF!,#REF!)/scopingsheet23[[#This Row],[Population]],1)</f>
        <v>#REF!</v>
      </c>
      <c r="N3" t="e">
        <f>ROUND(SUMPRODUCT(#REF!,#REF!)/scopingsheet23[[#This Row],[Population]],1)</f>
        <v>#REF!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75AD39-9582-48D4-A1EC-E0233CCA9A4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scopingsheet2</vt:lpstr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 Brill</dc:creator>
  <cp:lastModifiedBy>Parmar, Gurjeet</cp:lastModifiedBy>
  <dcterms:created xsi:type="dcterms:W3CDTF">2024-03-25T14:54:53Z</dcterms:created>
  <dcterms:modified xsi:type="dcterms:W3CDTF">2025-01-20T15:27:44Z</dcterms:modified>
</cp:coreProperties>
</file>